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codeName="ThisWorkbook"/>
  <bookViews>
    <workbookView xWindow="-103" yWindow="-103" windowWidth="33120" windowHeight="18120" tabRatio="898" xr2:uid="{00000000-000D-0000-FFFF-FFFF00000000}"/>
  </bookViews>
  <sheets>
    <sheet name="PSH daily overview" sheetId="132" r:id="rId1"/>
    <sheet name="Jul 14 - 20 Jul LSE £" sheetId="141" r:id="rId2"/>
    <sheet name="Jul 14 - 20 Jul LSE $" sheetId="149" r:id="rId3"/>
    <sheet name="Jul 14 - 20 Jul Euronext" sheetId="148" r:id="rId4"/>
    <sheet name="ErrorCheck" sheetId="151" state="hidden" r:id="rId5"/>
    <sheet name="Trades LSE £" sheetId="142" state="hidden" r:id="rId6"/>
    <sheet name="Trades LSE $" sheetId="150" state="hidden" r:id="rId7"/>
    <sheet name="TradesAM" sheetId="147" state="hidden" r:id="rId8"/>
  </sheets>
  <definedNames>
    <definedName name="_xlnm._FilterDatabase" localSheetId="3" hidden="1">'Jul 14 - 20 Jul Euronext'!$A$5:$O$424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142" l="1"/>
  <c r="D15" i="147" l="1"/>
  <c r="D85" i="142" l="1"/>
  <c r="D31" i="147" l="1"/>
  <c r="D8" i="150"/>
  <c r="D187" i="142" l="1"/>
  <c r="D13" i="150"/>
  <c r="D50" i="147" l="1"/>
  <c r="H519" i="147" l="1"/>
  <c r="E519" i="147"/>
  <c r="D519" i="147"/>
  <c r="F519" i="147" s="1"/>
  <c r="B519" i="147"/>
  <c r="H518" i="147"/>
  <c r="E518" i="147"/>
  <c r="D518" i="147"/>
  <c r="F518" i="147" s="1"/>
  <c r="B518" i="147"/>
  <c r="H517" i="147"/>
  <c r="E517" i="147"/>
  <c r="D517" i="147"/>
  <c r="F517" i="147" s="1"/>
  <c r="B517" i="147"/>
  <c r="H516" i="147"/>
  <c r="E516" i="147"/>
  <c r="D516" i="147"/>
  <c r="F516" i="147" s="1"/>
  <c r="B516" i="147"/>
  <c r="H515" i="147"/>
  <c r="E515" i="147"/>
  <c r="D515" i="147"/>
  <c r="F515" i="147" s="1"/>
  <c r="B515" i="147"/>
  <c r="H514" i="147"/>
  <c r="E514" i="147"/>
  <c r="D514" i="147"/>
  <c r="F514" i="147" s="1"/>
  <c r="B514" i="147"/>
  <c r="H513" i="147"/>
  <c r="E513" i="147"/>
  <c r="D513" i="147"/>
  <c r="B513" i="147"/>
  <c r="H512" i="147"/>
  <c r="E512" i="147"/>
  <c r="D512" i="147"/>
  <c r="B512" i="147"/>
  <c r="H511" i="147"/>
  <c r="E511" i="147"/>
  <c r="D511" i="147"/>
  <c r="B511" i="147"/>
  <c r="H510" i="147"/>
  <c r="E510" i="147"/>
  <c r="D510" i="147"/>
  <c r="B510" i="147"/>
  <c r="H509" i="147"/>
  <c r="E509" i="147"/>
  <c r="D509" i="147"/>
  <c r="B509" i="147"/>
  <c r="H508" i="147"/>
  <c r="E508" i="147"/>
  <c r="F508" i="147" s="1"/>
  <c r="D508" i="147"/>
  <c r="B508" i="147"/>
  <c r="H507" i="147"/>
  <c r="E507" i="147"/>
  <c r="D507" i="147"/>
  <c r="B507" i="147"/>
  <c r="H506" i="147"/>
  <c r="E506" i="147"/>
  <c r="D506" i="147"/>
  <c r="F506" i="147" s="1"/>
  <c r="B506" i="147"/>
  <c r="H505" i="147"/>
  <c r="E505" i="147"/>
  <c r="D505" i="147"/>
  <c r="F505" i="147" s="1"/>
  <c r="B505" i="147"/>
  <c r="H504" i="147"/>
  <c r="E504" i="147"/>
  <c r="D504" i="147"/>
  <c r="B504" i="147"/>
  <c r="H503" i="147"/>
  <c r="E503" i="147"/>
  <c r="D503" i="147"/>
  <c r="F503" i="147" s="1"/>
  <c r="B503" i="147"/>
  <c r="H502" i="147"/>
  <c r="E502" i="147"/>
  <c r="D502" i="147"/>
  <c r="F502" i="147" s="1"/>
  <c r="B502" i="147"/>
  <c r="H501" i="147"/>
  <c r="E501" i="147"/>
  <c r="D501" i="147"/>
  <c r="F501" i="147" s="1"/>
  <c r="B501" i="147"/>
  <c r="H500" i="147"/>
  <c r="E500" i="147"/>
  <c r="F500" i="147" s="1"/>
  <c r="D500" i="147"/>
  <c r="B500" i="147"/>
  <c r="H499" i="147"/>
  <c r="E499" i="147"/>
  <c r="D499" i="147"/>
  <c r="F499" i="147" s="1"/>
  <c r="B499" i="147"/>
  <c r="H498" i="147"/>
  <c r="E498" i="147"/>
  <c r="D498" i="147"/>
  <c r="F498" i="147" s="1"/>
  <c r="B498" i="147"/>
  <c r="H497" i="147"/>
  <c r="E497" i="147"/>
  <c r="D497" i="147"/>
  <c r="B497" i="147"/>
  <c r="H496" i="147"/>
  <c r="E496" i="147"/>
  <c r="D496" i="147"/>
  <c r="F496" i="147" s="1"/>
  <c r="B496" i="147"/>
  <c r="H495" i="147"/>
  <c r="E495" i="147"/>
  <c r="D495" i="147"/>
  <c r="F495" i="147" s="1"/>
  <c r="B495" i="147"/>
  <c r="H494" i="147"/>
  <c r="E494" i="147"/>
  <c r="D494" i="147"/>
  <c r="B494" i="147"/>
  <c r="H493" i="147"/>
  <c r="E493" i="147"/>
  <c r="D493" i="147"/>
  <c r="B493" i="147"/>
  <c r="H492" i="147"/>
  <c r="E492" i="147"/>
  <c r="D492" i="147"/>
  <c r="B492" i="147"/>
  <c r="H491" i="147"/>
  <c r="E491" i="147"/>
  <c r="D491" i="147"/>
  <c r="F491" i="147" s="1"/>
  <c r="B491" i="147"/>
  <c r="H490" i="147"/>
  <c r="F490" i="147"/>
  <c r="E490" i="147"/>
  <c r="D490" i="147"/>
  <c r="B490" i="147"/>
  <c r="H489" i="147"/>
  <c r="E489" i="147"/>
  <c r="D489" i="147"/>
  <c r="B489" i="147"/>
  <c r="H488" i="147"/>
  <c r="E488" i="147"/>
  <c r="D488" i="147"/>
  <c r="F488" i="147" s="1"/>
  <c r="B488" i="147"/>
  <c r="H487" i="147"/>
  <c r="E487" i="147"/>
  <c r="D487" i="147"/>
  <c r="F487" i="147" s="1"/>
  <c r="B487" i="147"/>
  <c r="H486" i="147"/>
  <c r="E486" i="147"/>
  <c r="D486" i="147"/>
  <c r="F486" i="147" s="1"/>
  <c r="B486" i="147"/>
  <c r="H485" i="147"/>
  <c r="E485" i="147"/>
  <c r="D485" i="147"/>
  <c r="B485" i="147"/>
  <c r="H484" i="147"/>
  <c r="E484" i="147"/>
  <c r="D484" i="147"/>
  <c r="B484" i="147"/>
  <c r="H483" i="147"/>
  <c r="E483" i="147"/>
  <c r="D483" i="147"/>
  <c r="F483" i="147" s="1"/>
  <c r="B483" i="147"/>
  <c r="H482" i="147"/>
  <c r="E482" i="147"/>
  <c r="D482" i="147"/>
  <c r="F482" i="147" s="1"/>
  <c r="B482" i="147"/>
  <c r="H481" i="147"/>
  <c r="E481" i="147"/>
  <c r="D481" i="147"/>
  <c r="B481" i="147"/>
  <c r="H480" i="147"/>
  <c r="E480" i="147"/>
  <c r="D480" i="147"/>
  <c r="B480" i="147"/>
  <c r="H479" i="147"/>
  <c r="E479" i="147"/>
  <c r="D479" i="147"/>
  <c r="B479" i="147"/>
  <c r="H478" i="147"/>
  <c r="E478" i="147"/>
  <c r="D478" i="147"/>
  <c r="F478" i="147" s="1"/>
  <c r="B478" i="147"/>
  <c r="H477" i="147"/>
  <c r="E477" i="147"/>
  <c r="D477" i="147"/>
  <c r="B477" i="147"/>
  <c r="H476" i="147"/>
  <c r="E476" i="147"/>
  <c r="F476" i="147" s="1"/>
  <c r="D476" i="147"/>
  <c r="B476" i="147"/>
  <c r="H475" i="147"/>
  <c r="E475" i="147"/>
  <c r="D475" i="147"/>
  <c r="B475" i="147"/>
  <c r="H474" i="147"/>
  <c r="E474" i="147"/>
  <c r="D474" i="147"/>
  <c r="F474" i="147" s="1"/>
  <c r="B474" i="147"/>
  <c r="H473" i="147"/>
  <c r="E473" i="147"/>
  <c r="F473" i="147" s="1"/>
  <c r="D473" i="147"/>
  <c r="B473" i="147"/>
  <c r="H472" i="147"/>
  <c r="E472" i="147"/>
  <c r="D472" i="147"/>
  <c r="F472" i="147" s="1"/>
  <c r="B472" i="147"/>
  <c r="H471" i="147"/>
  <c r="E471" i="147"/>
  <c r="D471" i="147"/>
  <c r="F471" i="147" s="1"/>
  <c r="B471" i="147"/>
  <c r="H470" i="147"/>
  <c r="E470" i="147"/>
  <c r="D470" i="147"/>
  <c r="F470" i="147" s="1"/>
  <c r="B470" i="147"/>
  <c r="H469" i="147"/>
  <c r="E469" i="147"/>
  <c r="D469" i="147"/>
  <c r="B469" i="147"/>
  <c r="H468" i="147"/>
  <c r="E468" i="147"/>
  <c r="D468" i="147"/>
  <c r="B468" i="147"/>
  <c r="H467" i="147"/>
  <c r="E467" i="147"/>
  <c r="D467" i="147"/>
  <c r="F467" i="147" s="1"/>
  <c r="B467" i="147"/>
  <c r="H466" i="147"/>
  <c r="E466" i="147"/>
  <c r="D466" i="147"/>
  <c r="F466" i="147" s="1"/>
  <c r="B466" i="147"/>
  <c r="H465" i="147"/>
  <c r="E465" i="147"/>
  <c r="F465" i="147" s="1"/>
  <c r="D465" i="147"/>
  <c r="B465" i="147"/>
  <c r="H464" i="147"/>
  <c r="E464" i="147"/>
  <c r="D464" i="147"/>
  <c r="F464" i="147" s="1"/>
  <c r="B464" i="147"/>
  <c r="H463" i="147"/>
  <c r="E463" i="147"/>
  <c r="D463" i="147"/>
  <c r="B463" i="147"/>
  <c r="H462" i="147"/>
  <c r="E462" i="147"/>
  <c r="D462" i="147"/>
  <c r="B462" i="147"/>
  <c r="H461" i="147"/>
  <c r="E461" i="147"/>
  <c r="D461" i="147"/>
  <c r="B461" i="147"/>
  <c r="H460" i="147"/>
  <c r="E460" i="147"/>
  <c r="D460" i="147"/>
  <c r="B460" i="147"/>
  <c r="H459" i="147"/>
  <c r="E459" i="147"/>
  <c r="D459" i="147"/>
  <c r="B459" i="147"/>
  <c r="H458" i="147"/>
  <c r="F458" i="147"/>
  <c r="E458" i="147"/>
  <c r="D458" i="147"/>
  <c r="B458" i="147"/>
  <c r="H457" i="147"/>
  <c r="E457" i="147"/>
  <c r="D457" i="147"/>
  <c r="B457" i="147"/>
  <c r="H456" i="147"/>
  <c r="E456" i="147"/>
  <c r="D456" i="147"/>
  <c r="B456" i="147"/>
  <c r="H455" i="147"/>
  <c r="E455" i="147"/>
  <c r="D455" i="147"/>
  <c r="F455" i="147" s="1"/>
  <c r="B455" i="147"/>
  <c r="H454" i="147"/>
  <c r="E454" i="147"/>
  <c r="D454" i="147"/>
  <c r="B454" i="147"/>
  <c r="H453" i="147"/>
  <c r="E453" i="147"/>
  <c r="D453" i="147"/>
  <c r="F453" i="147" s="1"/>
  <c r="B453" i="147"/>
  <c r="H452" i="147"/>
  <c r="E452" i="147"/>
  <c r="D452" i="147"/>
  <c r="B452" i="147"/>
  <c r="H451" i="147"/>
  <c r="E451" i="147"/>
  <c r="D451" i="147"/>
  <c r="B451" i="147"/>
  <c r="H450" i="147"/>
  <c r="F450" i="147"/>
  <c r="E450" i="147"/>
  <c r="D450" i="147"/>
  <c r="B450" i="147"/>
  <c r="H449" i="147"/>
  <c r="E449" i="147"/>
  <c r="F449" i="147" s="1"/>
  <c r="D449" i="147"/>
  <c r="B449" i="147"/>
  <c r="H448" i="147"/>
  <c r="E448" i="147"/>
  <c r="D448" i="147"/>
  <c r="B448" i="147"/>
  <c r="H447" i="147"/>
  <c r="E447" i="147"/>
  <c r="D447" i="147"/>
  <c r="B447" i="147"/>
  <c r="H446" i="147"/>
  <c r="E446" i="147"/>
  <c r="D446" i="147"/>
  <c r="B446" i="147"/>
  <c r="H445" i="147"/>
  <c r="E445" i="147"/>
  <c r="D445" i="147"/>
  <c r="B445" i="147"/>
  <c r="H444" i="147"/>
  <c r="E444" i="147"/>
  <c r="F444" i="147" s="1"/>
  <c r="D444" i="147"/>
  <c r="B444" i="147"/>
  <c r="H443" i="147"/>
  <c r="E443" i="147"/>
  <c r="D443" i="147"/>
  <c r="B443" i="147"/>
  <c r="H442" i="147"/>
  <c r="F442" i="147"/>
  <c r="E442" i="147"/>
  <c r="D442" i="147"/>
  <c r="B442" i="147"/>
  <c r="H441" i="147"/>
  <c r="E441" i="147"/>
  <c r="F441" i="147" s="1"/>
  <c r="D441" i="147"/>
  <c r="B441" i="147"/>
  <c r="H440" i="147"/>
  <c r="E440" i="147"/>
  <c r="D440" i="147"/>
  <c r="F440" i="147" s="1"/>
  <c r="B440" i="147"/>
  <c r="H439" i="147"/>
  <c r="E439" i="147"/>
  <c r="D439" i="147"/>
  <c r="F439" i="147" s="1"/>
  <c r="B439" i="147"/>
  <c r="H438" i="147"/>
  <c r="E438" i="147"/>
  <c r="D438" i="147"/>
  <c r="B438" i="147"/>
  <c r="H437" i="147"/>
  <c r="E437" i="147"/>
  <c r="D437" i="147"/>
  <c r="B437" i="147"/>
  <c r="H436" i="147"/>
  <c r="E436" i="147"/>
  <c r="D436" i="147"/>
  <c r="B436" i="147"/>
  <c r="H435" i="147"/>
  <c r="E435" i="147"/>
  <c r="D435" i="147"/>
  <c r="B435" i="147"/>
  <c r="H434" i="147"/>
  <c r="F434" i="147"/>
  <c r="E434" i="147"/>
  <c r="D434" i="147"/>
  <c r="B434" i="147"/>
  <c r="H433" i="147"/>
  <c r="E433" i="147"/>
  <c r="D433" i="147"/>
  <c r="B433" i="147"/>
  <c r="H432" i="147"/>
  <c r="F432" i="147"/>
  <c r="E432" i="147"/>
  <c r="D432" i="147"/>
  <c r="B432" i="147"/>
  <c r="H431" i="147"/>
  <c r="E431" i="147"/>
  <c r="D431" i="147"/>
  <c r="B431" i="147"/>
  <c r="H430" i="147"/>
  <c r="E430" i="147"/>
  <c r="D430" i="147"/>
  <c r="B430" i="147"/>
  <c r="H429" i="147"/>
  <c r="E429" i="147"/>
  <c r="D429" i="147"/>
  <c r="F429" i="147" s="1"/>
  <c r="B429" i="147"/>
  <c r="H428" i="147"/>
  <c r="E428" i="147"/>
  <c r="D428" i="147"/>
  <c r="B428" i="147"/>
  <c r="H427" i="147"/>
  <c r="E427" i="147"/>
  <c r="D427" i="147"/>
  <c r="B427" i="147"/>
  <c r="H426" i="147"/>
  <c r="E426" i="147"/>
  <c r="D426" i="147"/>
  <c r="F426" i="147" s="1"/>
  <c r="B426" i="147"/>
  <c r="H425" i="147"/>
  <c r="E425" i="147"/>
  <c r="F425" i="147" s="1"/>
  <c r="D425" i="147"/>
  <c r="B425" i="147"/>
  <c r="H424" i="147"/>
  <c r="E424" i="147"/>
  <c r="D424" i="147"/>
  <c r="F424" i="147" s="1"/>
  <c r="B424" i="147"/>
  <c r="H423" i="147"/>
  <c r="E423" i="147"/>
  <c r="D423" i="147"/>
  <c r="B423" i="147"/>
  <c r="H422" i="147"/>
  <c r="E422" i="147"/>
  <c r="D422" i="147"/>
  <c r="B422" i="147"/>
  <c r="H421" i="147"/>
  <c r="E421" i="147"/>
  <c r="F421" i="147" s="1"/>
  <c r="D421" i="147"/>
  <c r="B421" i="147"/>
  <c r="H420" i="147"/>
  <c r="E420" i="147"/>
  <c r="D420" i="147"/>
  <c r="B420" i="147"/>
  <c r="H419" i="147"/>
  <c r="E419" i="147"/>
  <c r="D419" i="147"/>
  <c r="B419" i="147"/>
  <c r="H418" i="147"/>
  <c r="F418" i="147"/>
  <c r="E418" i="147"/>
  <c r="D418" i="147"/>
  <c r="B418" i="147"/>
  <c r="H417" i="147"/>
  <c r="E417" i="147"/>
  <c r="D417" i="147"/>
  <c r="B417" i="147"/>
  <c r="H416" i="147"/>
  <c r="E416" i="147"/>
  <c r="D416" i="147"/>
  <c r="F416" i="147" s="1"/>
  <c r="B416" i="147"/>
  <c r="H415" i="147"/>
  <c r="E415" i="147"/>
  <c r="D415" i="147"/>
  <c r="B415" i="147"/>
  <c r="H414" i="147"/>
  <c r="E414" i="147"/>
  <c r="D414" i="147"/>
  <c r="B414" i="147"/>
  <c r="H413" i="147"/>
  <c r="E413" i="147"/>
  <c r="D413" i="147"/>
  <c r="B413" i="147"/>
  <c r="H412" i="147"/>
  <c r="E412" i="147"/>
  <c r="F412" i="147" s="1"/>
  <c r="D412" i="147"/>
  <c r="B412" i="147"/>
  <c r="H411" i="147"/>
  <c r="E411" i="147"/>
  <c r="D411" i="147"/>
  <c r="B411" i="147"/>
  <c r="H410" i="147"/>
  <c r="E410" i="147"/>
  <c r="D410" i="147"/>
  <c r="F410" i="147" s="1"/>
  <c r="B410" i="147"/>
  <c r="H409" i="147"/>
  <c r="E409" i="147"/>
  <c r="D409" i="147"/>
  <c r="B409" i="147"/>
  <c r="H408" i="147"/>
  <c r="E408" i="147"/>
  <c r="D408" i="147"/>
  <c r="B408" i="147"/>
  <c r="H407" i="147"/>
  <c r="E407" i="147"/>
  <c r="D407" i="147"/>
  <c r="B407" i="147"/>
  <c r="H406" i="147"/>
  <c r="E406" i="147"/>
  <c r="D406" i="147"/>
  <c r="B406" i="147"/>
  <c r="H405" i="147"/>
  <c r="E405" i="147"/>
  <c r="D405" i="147"/>
  <c r="F405" i="147" s="1"/>
  <c r="B405" i="147"/>
  <c r="H404" i="147"/>
  <c r="E404" i="147"/>
  <c r="F404" i="147" s="1"/>
  <c r="D404" i="147"/>
  <c r="B404" i="147"/>
  <c r="H403" i="147"/>
  <c r="E403" i="147"/>
  <c r="D403" i="147"/>
  <c r="B403" i="147"/>
  <c r="H402" i="147"/>
  <c r="E402" i="147"/>
  <c r="D402" i="147"/>
  <c r="F402" i="147" s="1"/>
  <c r="B402" i="147"/>
  <c r="H401" i="147"/>
  <c r="E401" i="147"/>
  <c r="D401" i="147"/>
  <c r="B401" i="147"/>
  <c r="H400" i="147"/>
  <c r="F400" i="147"/>
  <c r="E400" i="147"/>
  <c r="D400" i="147"/>
  <c r="B400" i="147"/>
  <c r="H399" i="147"/>
  <c r="E399" i="147"/>
  <c r="D399" i="147"/>
  <c r="F399" i="147" s="1"/>
  <c r="B399" i="147"/>
  <c r="H398" i="147"/>
  <c r="E398" i="147"/>
  <c r="D398" i="147"/>
  <c r="B398" i="147"/>
  <c r="H397" i="147"/>
  <c r="E397" i="147"/>
  <c r="D397" i="147"/>
  <c r="B397" i="147"/>
  <c r="H396" i="147"/>
  <c r="E396" i="147"/>
  <c r="F396" i="147" s="1"/>
  <c r="D396" i="147"/>
  <c r="B396" i="147"/>
  <c r="H395" i="147"/>
  <c r="E395" i="147"/>
  <c r="D395" i="147"/>
  <c r="B395" i="147"/>
  <c r="H394" i="147"/>
  <c r="F394" i="147"/>
  <c r="E394" i="147"/>
  <c r="D394" i="147"/>
  <c r="B394" i="147"/>
  <c r="H393" i="147"/>
  <c r="E393" i="147"/>
  <c r="F393" i="147" s="1"/>
  <c r="D393" i="147"/>
  <c r="B393" i="147"/>
  <c r="H392" i="147"/>
  <c r="E392" i="147"/>
  <c r="D392" i="147"/>
  <c r="B392" i="147"/>
  <c r="H391" i="147"/>
  <c r="E391" i="147"/>
  <c r="D391" i="147"/>
  <c r="B391" i="147"/>
  <c r="H390" i="147"/>
  <c r="E390" i="147"/>
  <c r="D390" i="147"/>
  <c r="B390" i="147"/>
  <c r="H389" i="147"/>
  <c r="E389" i="147"/>
  <c r="D389" i="147"/>
  <c r="B389" i="147"/>
  <c r="H388" i="147"/>
  <c r="E388" i="147"/>
  <c r="D388" i="147"/>
  <c r="B388" i="147"/>
  <c r="H387" i="147"/>
  <c r="E387" i="147"/>
  <c r="D387" i="147"/>
  <c r="B387" i="147"/>
  <c r="H386" i="147"/>
  <c r="E386" i="147"/>
  <c r="D386" i="147"/>
  <c r="F386" i="147" s="1"/>
  <c r="B386" i="147"/>
  <c r="H385" i="147"/>
  <c r="E385" i="147"/>
  <c r="F385" i="147" s="1"/>
  <c r="D385" i="147"/>
  <c r="B385" i="147"/>
  <c r="H384" i="147"/>
  <c r="E384" i="147"/>
  <c r="D384" i="147"/>
  <c r="B384" i="147"/>
  <c r="H383" i="147"/>
  <c r="E383" i="147"/>
  <c r="D383" i="147"/>
  <c r="B383" i="147"/>
  <c r="H382" i="147"/>
  <c r="E382" i="147"/>
  <c r="D382" i="147"/>
  <c r="B382" i="147"/>
  <c r="H381" i="147"/>
  <c r="E381" i="147"/>
  <c r="F381" i="147" s="1"/>
  <c r="D381" i="147"/>
  <c r="B381" i="147"/>
  <c r="H380" i="147"/>
  <c r="E380" i="147"/>
  <c r="F380" i="147" s="1"/>
  <c r="D380" i="147"/>
  <c r="B380" i="147"/>
  <c r="H379" i="147"/>
  <c r="E379" i="147"/>
  <c r="D379" i="147"/>
  <c r="B379" i="147"/>
  <c r="H378" i="147"/>
  <c r="E378" i="147"/>
  <c r="D378" i="147"/>
  <c r="F378" i="147" s="1"/>
  <c r="B378" i="147"/>
  <c r="H377" i="147"/>
  <c r="E377" i="147"/>
  <c r="F377" i="147" s="1"/>
  <c r="D377" i="147"/>
  <c r="B377" i="147"/>
  <c r="H376" i="147"/>
  <c r="E376" i="147"/>
  <c r="D376" i="147"/>
  <c r="B376" i="147"/>
  <c r="H375" i="147"/>
  <c r="E375" i="147"/>
  <c r="D375" i="147"/>
  <c r="F375" i="147" s="1"/>
  <c r="B375" i="147"/>
  <c r="H374" i="147"/>
  <c r="E374" i="147"/>
  <c r="D374" i="147"/>
  <c r="B374" i="147"/>
  <c r="H373" i="147"/>
  <c r="E373" i="147"/>
  <c r="D373" i="147"/>
  <c r="B373" i="147"/>
  <c r="H372" i="147"/>
  <c r="E372" i="147"/>
  <c r="F372" i="147" s="1"/>
  <c r="D372" i="147"/>
  <c r="B372" i="147"/>
  <c r="H371" i="147"/>
  <c r="E371" i="147"/>
  <c r="D371" i="147"/>
  <c r="B371" i="147"/>
  <c r="H370" i="147"/>
  <c r="E370" i="147"/>
  <c r="D370" i="147"/>
  <c r="F370" i="147" s="1"/>
  <c r="B370" i="147"/>
  <c r="H369" i="147"/>
  <c r="E369" i="147"/>
  <c r="F369" i="147" s="1"/>
  <c r="D369" i="147"/>
  <c r="B369" i="147"/>
  <c r="H368" i="147"/>
  <c r="E368" i="147"/>
  <c r="D368" i="147"/>
  <c r="B368" i="147"/>
  <c r="H367" i="147"/>
  <c r="E367" i="147"/>
  <c r="D367" i="147"/>
  <c r="B367" i="147"/>
  <c r="H366" i="147"/>
  <c r="E366" i="147"/>
  <c r="D366" i="147"/>
  <c r="B366" i="147"/>
  <c r="H365" i="147"/>
  <c r="E365" i="147"/>
  <c r="D365" i="147"/>
  <c r="F365" i="147" s="1"/>
  <c r="B365" i="147"/>
  <c r="H364" i="147"/>
  <c r="E364" i="147"/>
  <c r="D364" i="147"/>
  <c r="B364" i="147"/>
  <c r="H363" i="147"/>
  <c r="E363" i="147"/>
  <c r="D363" i="147"/>
  <c r="B363" i="147"/>
  <c r="H362" i="147"/>
  <c r="F362" i="147"/>
  <c r="E362" i="147"/>
  <c r="D362" i="147"/>
  <c r="B362" i="147"/>
  <c r="H361" i="147"/>
  <c r="E361" i="147"/>
  <c r="F361" i="147" s="1"/>
  <c r="D361" i="147"/>
  <c r="B361" i="147"/>
  <c r="H360" i="147"/>
  <c r="E360" i="147"/>
  <c r="D360" i="147"/>
  <c r="B360" i="147"/>
  <c r="H359" i="147"/>
  <c r="E359" i="147"/>
  <c r="D359" i="147"/>
  <c r="B359" i="147"/>
  <c r="H358" i="147"/>
  <c r="E358" i="147"/>
  <c r="D358" i="147"/>
  <c r="B358" i="147"/>
  <c r="H357" i="147"/>
  <c r="E357" i="147"/>
  <c r="F357" i="147" s="1"/>
  <c r="D357" i="147"/>
  <c r="B357" i="147"/>
  <c r="H356" i="147"/>
  <c r="E356" i="147"/>
  <c r="F356" i="147" s="1"/>
  <c r="D356" i="147"/>
  <c r="B356" i="147"/>
  <c r="H355" i="147"/>
  <c r="E355" i="147"/>
  <c r="D355" i="147"/>
  <c r="B355" i="147"/>
  <c r="H354" i="147"/>
  <c r="F354" i="147"/>
  <c r="E354" i="147"/>
  <c r="D354" i="147"/>
  <c r="B354" i="147"/>
  <c r="H353" i="147"/>
  <c r="E353" i="147"/>
  <c r="D353" i="147"/>
  <c r="B353" i="147"/>
  <c r="H352" i="147"/>
  <c r="E352" i="147"/>
  <c r="D352" i="147"/>
  <c r="B352" i="147"/>
  <c r="H351" i="147"/>
  <c r="E351" i="147"/>
  <c r="D351" i="147"/>
  <c r="B351" i="147"/>
  <c r="H350" i="147"/>
  <c r="E350" i="147"/>
  <c r="D350" i="147"/>
  <c r="B350" i="147"/>
  <c r="H349" i="147"/>
  <c r="E349" i="147"/>
  <c r="D349" i="147"/>
  <c r="F349" i="147" s="1"/>
  <c r="B349" i="147"/>
  <c r="H348" i="147"/>
  <c r="E348" i="147"/>
  <c r="D348" i="147"/>
  <c r="B348" i="147"/>
  <c r="H347" i="147"/>
  <c r="E347" i="147"/>
  <c r="D347" i="147"/>
  <c r="F347" i="147" s="1"/>
  <c r="B347" i="147"/>
  <c r="H346" i="147"/>
  <c r="F346" i="147"/>
  <c r="E346" i="147"/>
  <c r="D346" i="147"/>
  <c r="B346" i="147"/>
  <c r="H345" i="147"/>
  <c r="E345" i="147"/>
  <c r="D345" i="147"/>
  <c r="B345" i="147"/>
  <c r="H344" i="147"/>
  <c r="E344" i="147"/>
  <c r="D344" i="147"/>
  <c r="B344" i="147"/>
  <c r="H343" i="147"/>
  <c r="E343" i="147"/>
  <c r="D343" i="147"/>
  <c r="B343" i="147"/>
  <c r="H342" i="147"/>
  <c r="E342" i="147"/>
  <c r="D342" i="147"/>
  <c r="B342" i="147"/>
  <c r="H341" i="147"/>
  <c r="E341" i="147"/>
  <c r="D341" i="147"/>
  <c r="B341" i="147"/>
  <c r="H340" i="147"/>
  <c r="E340" i="147"/>
  <c r="F340" i="147" s="1"/>
  <c r="D340" i="147"/>
  <c r="B340" i="147"/>
  <c r="H339" i="147"/>
  <c r="E339" i="147"/>
  <c r="D339" i="147"/>
  <c r="B339" i="147"/>
  <c r="H338" i="147"/>
  <c r="E338" i="147"/>
  <c r="D338" i="147"/>
  <c r="F338" i="147" s="1"/>
  <c r="B338" i="147"/>
  <c r="H337" i="147"/>
  <c r="E337" i="147"/>
  <c r="D337" i="147"/>
  <c r="B337" i="147"/>
  <c r="H336" i="147"/>
  <c r="E336" i="147"/>
  <c r="D336" i="147"/>
  <c r="F336" i="147" s="1"/>
  <c r="B336" i="147"/>
  <c r="H335" i="147"/>
  <c r="E335" i="147"/>
  <c r="D335" i="147"/>
  <c r="B335" i="147"/>
  <c r="H334" i="147"/>
  <c r="E334" i="147"/>
  <c r="D334" i="147"/>
  <c r="B334" i="147"/>
  <c r="H333" i="147"/>
  <c r="E333" i="147"/>
  <c r="D333" i="147"/>
  <c r="F333" i="147" s="1"/>
  <c r="B333" i="147"/>
  <c r="H332" i="147"/>
  <c r="E332" i="147"/>
  <c r="D332" i="147"/>
  <c r="B332" i="147"/>
  <c r="H331" i="147"/>
  <c r="E331" i="147"/>
  <c r="D331" i="147"/>
  <c r="B331" i="147"/>
  <c r="H330" i="147"/>
  <c r="E330" i="147"/>
  <c r="D330" i="147"/>
  <c r="F330" i="147" s="1"/>
  <c r="B330" i="147"/>
  <c r="H329" i="147"/>
  <c r="E329" i="147"/>
  <c r="F329" i="147" s="1"/>
  <c r="D329" i="147"/>
  <c r="B329" i="147"/>
  <c r="H328" i="147"/>
  <c r="E328" i="147"/>
  <c r="D328" i="147"/>
  <c r="F328" i="147" s="1"/>
  <c r="B328" i="147"/>
  <c r="H327" i="147"/>
  <c r="E327" i="147"/>
  <c r="D327" i="147"/>
  <c r="B327" i="147"/>
  <c r="H326" i="147"/>
  <c r="E326" i="147"/>
  <c r="D326" i="147"/>
  <c r="B326" i="147"/>
  <c r="H325" i="147"/>
  <c r="E325" i="147"/>
  <c r="D325" i="147"/>
  <c r="F325" i="147" s="1"/>
  <c r="B325" i="147"/>
  <c r="H324" i="147"/>
  <c r="E324" i="147"/>
  <c r="D324" i="147"/>
  <c r="F324" i="147" s="1"/>
  <c r="B324" i="147"/>
  <c r="H323" i="147"/>
  <c r="E323" i="147"/>
  <c r="D323" i="147"/>
  <c r="F323" i="147" s="1"/>
  <c r="B323" i="147"/>
  <c r="H322" i="147"/>
  <c r="E322" i="147"/>
  <c r="F322" i="147" s="1"/>
  <c r="D322" i="147"/>
  <c r="B322" i="147"/>
  <c r="H321" i="147"/>
  <c r="E321" i="147"/>
  <c r="F321" i="147" s="1"/>
  <c r="D321" i="147"/>
  <c r="B321" i="147"/>
  <c r="H320" i="147"/>
  <c r="E320" i="147"/>
  <c r="D320" i="147"/>
  <c r="B320" i="147"/>
  <c r="H319" i="147"/>
  <c r="E319" i="147"/>
  <c r="D319" i="147"/>
  <c r="B319" i="147"/>
  <c r="H318" i="147"/>
  <c r="E318" i="147"/>
  <c r="D318" i="147"/>
  <c r="B318" i="147"/>
  <c r="H317" i="147"/>
  <c r="E317" i="147"/>
  <c r="D317" i="147"/>
  <c r="F317" i="147" s="1"/>
  <c r="B317" i="147"/>
  <c r="H316" i="147"/>
  <c r="F316" i="147"/>
  <c r="E316" i="147"/>
  <c r="D316" i="147"/>
  <c r="B316" i="147"/>
  <c r="H315" i="147"/>
  <c r="E315" i="147"/>
  <c r="D315" i="147"/>
  <c r="F315" i="147" s="1"/>
  <c r="B315" i="147"/>
  <c r="H314" i="147"/>
  <c r="F314" i="147"/>
  <c r="E314" i="147"/>
  <c r="D314" i="147"/>
  <c r="B314" i="147"/>
  <c r="H313" i="147"/>
  <c r="E313" i="147"/>
  <c r="F313" i="147" s="1"/>
  <c r="D313" i="147"/>
  <c r="B313" i="147"/>
  <c r="H312" i="147"/>
  <c r="E312" i="147"/>
  <c r="D312" i="147"/>
  <c r="F312" i="147" s="1"/>
  <c r="B312" i="147"/>
  <c r="H311" i="147"/>
  <c r="E311" i="147"/>
  <c r="D311" i="147"/>
  <c r="B311" i="147"/>
  <c r="H310" i="147"/>
  <c r="E310" i="147"/>
  <c r="D310" i="147"/>
  <c r="B310" i="147"/>
  <c r="H309" i="147"/>
  <c r="E309" i="147"/>
  <c r="D309" i="147"/>
  <c r="B309" i="147"/>
  <c r="H308" i="147"/>
  <c r="F308" i="147"/>
  <c r="E308" i="147"/>
  <c r="D308" i="147"/>
  <c r="B308" i="147"/>
  <c r="H307" i="147"/>
  <c r="E307" i="147"/>
  <c r="D307" i="147"/>
  <c r="F307" i="147" s="1"/>
  <c r="B307" i="147"/>
  <c r="H306" i="147"/>
  <c r="E306" i="147"/>
  <c r="D306" i="147"/>
  <c r="F306" i="147" s="1"/>
  <c r="B306" i="147"/>
  <c r="H305" i="147"/>
  <c r="E305" i="147"/>
  <c r="F305" i="147" s="1"/>
  <c r="D305" i="147"/>
  <c r="B305" i="147"/>
  <c r="H304" i="147"/>
  <c r="E304" i="147"/>
  <c r="D304" i="147"/>
  <c r="F304" i="147" s="1"/>
  <c r="B304" i="147"/>
  <c r="H303" i="147"/>
  <c r="E303" i="147"/>
  <c r="D303" i="147"/>
  <c r="B303" i="147"/>
  <c r="H302" i="147"/>
  <c r="E302" i="147"/>
  <c r="D302" i="147"/>
  <c r="B302" i="147"/>
  <c r="H301" i="147"/>
  <c r="E301" i="147"/>
  <c r="D301" i="147"/>
  <c r="B301" i="147"/>
  <c r="H300" i="147"/>
  <c r="E300" i="147"/>
  <c r="D300" i="147"/>
  <c r="B300" i="147"/>
  <c r="H299" i="147"/>
  <c r="E299" i="147"/>
  <c r="D299" i="147"/>
  <c r="B299" i="147"/>
  <c r="H298" i="147"/>
  <c r="E298" i="147"/>
  <c r="D298" i="147"/>
  <c r="B298" i="147"/>
  <c r="H297" i="147"/>
  <c r="E297" i="147"/>
  <c r="F297" i="147" s="1"/>
  <c r="D297" i="147"/>
  <c r="B297" i="147"/>
  <c r="H296" i="147"/>
  <c r="E296" i="147"/>
  <c r="D296" i="147"/>
  <c r="B296" i="147"/>
  <c r="H295" i="147"/>
  <c r="E295" i="147"/>
  <c r="D295" i="147"/>
  <c r="B295" i="147"/>
  <c r="H294" i="147"/>
  <c r="E294" i="147"/>
  <c r="D294" i="147"/>
  <c r="B294" i="147"/>
  <c r="H293" i="147"/>
  <c r="E293" i="147"/>
  <c r="F293" i="147" s="1"/>
  <c r="D293" i="147"/>
  <c r="B293" i="147"/>
  <c r="H292" i="147"/>
  <c r="E292" i="147"/>
  <c r="D292" i="147"/>
  <c r="B292" i="147"/>
  <c r="H291" i="147"/>
  <c r="E291" i="147"/>
  <c r="D291" i="147"/>
  <c r="B291" i="147"/>
  <c r="H290" i="147"/>
  <c r="F290" i="147"/>
  <c r="E290" i="147"/>
  <c r="D290" i="147"/>
  <c r="B290" i="147"/>
  <c r="H289" i="147"/>
  <c r="E289" i="147"/>
  <c r="D289" i="147"/>
  <c r="B289" i="147"/>
  <c r="H288" i="147"/>
  <c r="E288" i="147"/>
  <c r="D288" i="147"/>
  <c r="F288" i="147" s="1"/>
  <c r="B288" i="147"/>
  <c r="H287" i="147"/>
  <c r="E287" i="147"/>
  <c r="D287" i="147"/>
  <c r="B287" i="147"/>
  <c r="H286" i="147"/>
  <c r="E286" i="147"/>
  <c r="D286" i="147"/>
  <c r="B286" i="147"/>
  <c r="H285" i="147"/>
  <c r="E285" i="147"/>
  <c r="D285" i="147"/>
  <c r="B285" i="147"/>
  <c r="H284" i="147"/>
  <c r="E284" i="147"/>
  <c r="D284" i="147"/>
  <c r="B284" i="147"/>
  <c r="H283" i="147"/>
  <c r="E283" i="147"/>
  <c r="D283" i="147"/>
  <c r="F283" i="147" s="1"/>
  <c r="B283" i="147"/>
  <c r="H282" i="147"/>
  <c r="F282" i="147"/>
  <c r="E282" i="147"/>
  <c r="D282" i="147"/>
  <c r="B282" i="147"/>
  <c r="H281" i="147"/>
  <c r="E281" i="147"/>
  <c r="F281" i="147" s="1"/>
  <c r="D281" i="147"/>
  <c r="B281" i="147"/>
  <c r="H280" i="147"/>
  <c r="E280" i="147"/>
  <c r="D280" i="147"/>
  <c r="B280" i="147"/>
  <c r="H279" i="147"/>
  <c r="E279" i="147"/>
  <c r="D279" i="147"/>
  <c r="F279" i="147" s="1"/>
  <c r="B279" i="147"/>
  <c r="H278" i="147"/>
  <c r="E278" i="147"/>
  <c r="D278" i="147"/>
  <c r="B278" i="147"/>
  <c r="H277" i="147"/>
  <c r="E277" i="147"/>
  <c r="D277" i="147"/>
  <c r="B277" i="147"/>
  <c r="H276" i="147"/>
  <c r="E276" i="147"/>
  <c r="F276" i="147" s="1"/>
  <c r="D276" i="147"/>
  <c r="B276" i="147"/>
  <c r="H275" i="147"/>
  <c r="E275" i="147"/>
  <c r="D275" i="147"/>
  <c r="B275" i="147"/>
  <c r="H274" i="147"/>
  <c r="E274" i="147"/>
  <c r="D274" i="147"/>
  <c r="F274" i="147" s="1"/>
  <c r="B274" i="147"/>
  <c r="H273" i="147"/>
  <c r="E273" i="147"/>
  <c r="D273" i="147"/>
  <c r="B273" i="147"/>
  <c r="H272" i="147"/>
  <c r="E272" i="147"/>
  <c r="D272" i="147"/>
  <c r="F272" i="147" s="1"/>
  <c r="B272" i="147"/>
  <c r="H271" i="147"/>
  <c r="E271" i="147"/>
  <c r="D271" i="147"/>
  <c r="B271" i="147"/>
  <c r="H270" i="147"/>
  <c r="E270" i="147"/>
  <c r="D270" i="147"/>
  <c r="F270" i="147" s="1"/>
  <c r="B270" i="147"/>
  <c r="H269" i="147"/>
  <c r="E269" i="147"/>
  <c r="F269" i="147" s="1"/>
  <c r="D269" i="147"/>
  <c r="B269" i="147"/>
  <c r="H268" i="147"/>
  <c r="E268" i="147"/>
  <c r="D268" i="147"/>
  <c r="B268" i="147"/>
  <c r="H267" i="147"/>
  <c r="E267" i="147"/>
  <c r="F267" i="147" s="1"/>
  <c r="D267" i="147"/>
  <c r="B267" i="147"/>
  <c r="H266" i="147"/>
  <c r="E266" i="147"/>
  <c r="D266" i="147"/>
  <c r="B266" i="147"/>
  <c r="H265" i="147"/>
  <c r="E265" i="147"/>
  <c r="F265" i="147" s="1"/>
  <c r="D265" i="147"/>
  <c r="B265" i="147"/>
  <c r="H264" i="147"/>
  <c r="E264" i="147"/>
  <c r="F264" i="147" s="1"/>
  <c r="D264" i="147"/>
  <c r="B264" i="147"/>
  <c r="H263" i="147"/>
  <c r="E263" i="147"/>
  <c r="D263" i="147"/>
  <c r="B263" i="147"/>
  <c r="H262" i="147"/>
  <c r="E262" i="147"/>
  <c r="D262" i="147"/>
  <c r="B262" i="147"/>
  <c r="H261" i="147"/>
  <c r="E261" i="147"/>
  <c r="D261" i="147"/>
  <c r="B261" i="147"/>
  <c r="H260" i="147"/>
  <c r="E260" i="147"/>
  <c r="D260" i="147"/>
  <c r="F260" i="147" s="1"/>
  <c r="B260" i="147"/>
  <c r="H259" i="147"/>
  <c r="F259" i="147"/>
  <c r="E259" i="147"/>
  <c r="D259" i="147"/>
  <c r="B259" i="147"/>
  <c r="H258" i="147"/>
  <c r="E258" i="147"/>
  <c r="D258" i="147"/>
  <c r="F258" i="147" s="1"/>
  <c r="B258" i="147"/>
  <c r="H257" i="147"/>
  <c r="E257" i="147"/>
  <c r="F257" i="147" s="1"/>
  <c r="D257" i="147"/>
  <c r="B257" i="147"/>
  <c r="H256" i="147"/>
  <c r="E256" i="147"/>
  <c r="F256" i="147" s="1"/>
  <c r="D256" i="147"/>
  <c r="B256" i="147"/>
  <c r="H255" i="147"/>
  <c r="E255" i="147"/>
  <c r="D255" i="147"/>
  <c r="B255" i="147"/>
  <c r="H254" i="147"/>
  <c r="E254" i="147"/>
  <c r="D254" i="147"/>
  <c r="B254" i="147"/>
  <c r="H253" i="147"/>
  <c r="F253" i="147"/>
  <c r="E253" i="147"/>
  <c r="D253" i="147"/>
  <c r="B253" i="147"/>
  <c r="H252" i="147"/>
  <c r="E252" i="147"/>
  <c r="D252" i="147"/>
  <c r="B252" i="147"/>
  <c r="H251" i="147"/>
  <c r="E251" i="147"/>
  <c r="D251" i="147"/>
  <c r="F251" i="147" s="1"/>
  <c r="B251" i="147"/>
  <c r="H250" i="147"/>
  <c r="E250" i="147"/>
  <c r="F250" i="147" s="1"/>
  <c r="D250" i="147"/>
  <c r="B250" i="147"/>
  <c r="H249" i="147"/>
  <c r="E249" i="147"/>
  <c r="F249" i="147" s="1"/>
  <c r="D249" i="147"/>
  <c r="B249" i="147"/>
  <c r="H248" i="147"/>
  <c r="F248" i="147"/>
  <c r="E248" i="147"/>
  <c r="D248" i="147"/>
  <c r="B248" i="147"/>
  <c r="H247" i="147"/>
  <c r="E247" i="147"/>
  <c r="D247" i="147"/>
  <c r="B247" i="147"/>
  <c r="H246" i="147"/>
  <c r="E246" i="147"/>
  <c r="D246" i="147"/>
  <c r="F246" i="147" s="1"/>
  <c r="B246" i="147"/>
  <c r="H245" i="147"/>
  <c r="E245" i="147"/>
  <c r="D245" i="147"/>
  <c r="F245" i="147" s="1"/>
  <c r="B245" i="147"/>
  <c r="H244" i="147"/>
  <c r="E244" i="147"/>
  <c r="D244" i="147"/>
  <c r="B244" i="147"/>
  <c r="H243" i="147"/>
  <c r="E243" i="147"/>
  <c r="D243" i="147"/>
  <c r="B243" i="147"/>
  <c r="H242" i="147"/>
  <c r="E242" i="147"/>
  <c r="F242" i="147" s="1"/>
  <c r="D242" i="147"/>
  <c r="B242" i="147"/>
  <c r="H241" i="147"/>
  <c r="E241" i="147"/>
  <c r="F241" i="147" s="1"/>
  <c r="D241" i="147"/>
  <c r="B241" i="147"/>
  <c r="H240" i="147"/>
  <c r="E240" i="147"/>
  <c r="F240" i="147" s="1"/>
  <c r="D240" i="147"/>
  <c r="B240" i="147"/>
  <c r="H239" i="147"/>
  <c r="E239" i="147"/>
  <c r="D239" i="147"/>
  <c r="B239" i="147"/>
  <c r="H238" i="147"/>
  <c r="E238" i="147"/>
  <c r="D238" i="147"/>
  <c r="B238" i="147"/>
  <c r="H237" i="147"/>
  <c r="E237" i="147"/>
  <c r="F237" i="147" s="1"/>
  <c r="D237" i="147"/>
  <c r="B237" i="147"/>
  <c r="H236" i="147"/>
  <c r="E236" i="147"/>
  <c r="D236" i="147"/>
  <c r="B236" i="147"/>
  <c r="H235" i="147"/>
  <c r="E235" i="147"/>
  <c r="D235" i="147"/>
  <c r="F235" i="147" s="1"/>
  <c r="B235" i="147"/>
  <c r="H234" i="147"/>
  <c r="F234" i="147"/>
  <c r="E234" i="147"/>
  <c r="D234" i="147"/>
  <c r="B234" i="147"/>
  <c r="H233" i="147"/>
  <c r="E233" i="147"/>
  <c r="F233" i="147" s="1"/>
  <c r="D233" i="147"/>
  <c r="B233" i="147"/>
  <c r="H232" i="147"/>
  <c r="E232" i="147"/>
  <c r="D232" i="147"/>
  <c r="B232" i="147"/>
  <c r="H231" i="147"/>
  <c r="E231" i="147"/>
  <c r="D231" i="147"/>
  <c r="B231" i="147"/>
  <c r="H230" i="147"/>
  <c r="E230" i="147"/>
  <c r="D230" i="147"/>
  <c r="F230" i="147" s="1"/>
  <c r="B230" i="147"/>
  <c r="H229" i="147"/>
  <c r="E229" i="147"/>
  <c r="D229" i="147"/>
  <c r="B229" i="147"/>
  <c r="H228" i="147"/>
  <c r="E228" i="147"/>
  <c r="D228" i="147"/>
  <c r="F228" i="147" s="1"/>
  <c r="B228" i="147"/>
  <c r="H227" i="147"/>
  <c r="E227" i="147"/>
  <c r="D227" i="147"/>
  <c r="B227" i="147"/>
  <c r="H226" i="147"/>
  <c r="E226" i="147"/>
  <c r="D226" i="147"/>
  <c r="F226" i="147" s="1"/>
  <c r="B226" i="147"/>
  <c r="H225" i="147"/>
  <c r="E225" i="147"/>
  <c r="F225" i="147" s="1"/>
  <c r="D225" i="147"/>
  <c r="B225" i="147"/>
  <c r="H224" i="147"/>
  <c r="E224" i="147"/>
  <c r="D224" i="147"/>
  <c r="B224" i="147"/>
  <c r="H223" i="147"/>
  <c r="E223" i="147"/>
  <c r="F223" i="147" s="1"/>
  <c r="D223" i="147"/>
  <c r="B223" i="147"/>
  <c r="H222" i="147"/>
  <c r="E222" i="147"/>
  <c r="D222" i="147"/>
  <c r="B222" i="147"/>
  <c r="H221" i="147"/>
  <c r="E221" i="147"/>
  <c r="D221" i="147"/>
  <c r="F221" i="147" s="1"/>
  <c r="B221" i="147"/>
  <c r="H220" i="147"/>
  <c r="E220" i="147"/>
  <c r="D220" i="147"/>
  <c r="F220" i="147" s="1"/>
  <c r="B220" i="147"/>
  <c r="H219" i="147"/>
  <c r="E219" i="147"/>
  <c r="D219" i="147"/>
  <c r="F219" i="147" s="1"/>
  <c r="B219" i="147"/>
  <c r="H218" i="147"/>
  <c r="E218" i="147"/>
  <c r="D218" i="147"/>
  <c r="B218" i="147"/>
  <c r="H217" i="147"/>
  <c r="E217" i="147"/>
  <c r="D217" i="147"/>
  <c r="B217" i="147"/>
  <c r="H216" i="147"/>
  <c r="E216" i="147"/>
  <c r="D216" i="147"/>
  <c r="F216" i="147" s="1"/>
  <c r="B216" i="147"/>
  <c r="H215" i="147"/>
  <c r="E215" i="147"/>
  <c r="D215" i="147"/>
  <c r="B215" i="147"/>
  <c r="H214" i="147"/>
  <c r="E214" i="147"/>
  <c r="D214" i="147"/>
  <c r="B214" i="147"/>
  <c r="H213" i="147"/>
  <c r="E213" i="147"/>
  <c r="D213" i="147"/>
  <c r="F213" i="147" s="1"/>
  <c r="B213" i="147"/>
  <c r="H212" i="147"/>
  <c r="E212" i="147"/>
  <c r="D212" i="147"/>
  <c r="B212" i="147"/>
  <c r="H211" i="147"/>
  <c r="E211" i="147"/>
  <c r="D211" i="147"/>
  <c r="B211" i="147"/>
  <c r="H210" i="147"/>
  <c r="E210" i="147"/>
  <c r="D210" i="147"/>
  <c r="B210" i="147"/>
  <c r="H209" i="147"/>
  <c r="E209" i="147"/>
  <c r="D209" i="147"/>
  <c r="F209" i="147" s="1"/>
  <c r="B209" i="147"/>
  <c r="H208" i="147"/>
  <c r="E208" i="147"/>
  <c r="D208" i="147"/>
  <c r="B208" i="147"/>
  <c r="H207" i="147"/>
  <c r="E207" i="147"/>
  <c r="D207" i="147"/>
  <c r="F207" i="147" s="1"/>
  <c r="B207" i="147"/>
  <c r="H206" i="147"/>
  <c r="E206" i="147"/>
  <c r="D206" i="147"/>
  <c r="B206" i="147"/>
  <c r="H205" i="147"/>
  <c r="F205" i="147"/>
  <c r="E205" i="147"/>
  <c r="D205" i="147"/>
  <c r="B205" i="147"/>
  <c r="H204" i="147"/>
  <c r="E204" i="147"/>
  <c r="D204" i="147"/>
  <c r="F204" i="147" s="1"/>
  <c r="B204" i="147"/>
  <c r="H203" i="147"/>
  <c r="E203" i="147"/>
  <c r="D203" i="147"/>
  <c r="B203" i="147"/>
  <c r="H202" i="147"/>
  <c r="E202" i="147"/>
  <c r="D202" i="147"/>
  <c r="B202" i="147"/>
  <c r="H201" i="147"/>
  <c r="E201" i="147"/>
  <c r="D201" i="147"/>
  <c r="F201" i="147" s="1"/>
  <c r="B201" i="147"/>
  <c r="H200" i="147"/>
  <c r="E200" i="147"/>
  <c r="F200" i="147" s="1"/>
  <c r="D200" i="147"/>
  <c r="B200" i="147"/>
  <c r="H199" i="147"/>
  <c r="E199" i="147"/>
  <c r="D199" i="147"/>
  <c r="B199" i="147"/>
  <c r="H198" i="147"/>
  <c r="E198" i="147"/>
  <c r="D198" i="147"/>
  <c r="B198" i="147"/>
  <c r="H197" i="147"/>
  <c r="E197" i="147"/>
  <c r="D197" i="147"/>
  <c r="F197" i="147" s="1"/>
  <c r="B197" i="147"/>
  <c r="H196" i="147"/>
  <c r="E196" i="147"/>
  <c r="D196" i="147"/>
  <c r="F196" i="147" s="1"/>
  <c r="B196" i="147"/>
  <c r="H195" i="147"/>
  <c r="F195" i="147"/>
  <c r="E195" i="147"/>
  <c r="D195" i="147"/>
  <c r="B195" i="147"/>
  <c r="H194" i="147"/>
  <c r="E194" i="147"/>
  <c r="D194" i="147"/>
  <c r="B194" i="147"/>
  <c r="H193" i="147"/>
  <c r="E193" i="147"/>
  <c r="F193" i="147" s="1"/>
  <c r="D193" i="147"/>
  <c r="B193" i="147"/>
  <c r="H192" i="147"/>
  <c r="E192" i="147"/>
  <c r="D192" i="147"/>
  <c r="B192" i="147"/>
  <c r="H191" i="147"/>
  <c r="E191" i="147"/>
  <c r="D191" i="147"/>
  <c r="B191" i="147"/>
  <c r="H190" i="147"/>
  <c r="E190" i="147"/>
  <c r="D190" i="147"/>
  <c r="B190" i="147"/>
  <c r="H189" i="147"/>
  <c r="E189" i="147"/>
  <c r="D189" i="147"/>
  <c r="B189" i="147"/>
  <c r="H188" i="147"/>
  <c r="E188" i="147"/>
  <c r="D188" i="147"/>
  <c r="F188" i="147" s="1"/>
  <c r="B188" i="147"/>
  <c r="H187" i="147"/>
  <c r="E187" i="147"/>
  <c r="F187" i="147" s="1"/>
  <c r="D187" i="147"/>
  <c r="B187" i="147"/>
  <c r="H186" i="147"/>
  <c r="E186" i="147"/>
  <c r="D186" i="147"/>
  <c r="B186" i="147"/>
  <c r="H185" i="147"/>
  <c r="E185" i="147"/>
  <c r="D185" i="147"/>
  <c r="B185" i="147"/>
  <c r="H184" i="147"/>
  <c r="E184" i="147"/>
  <c r="D184" i="147"/>
  <c r="B184" i="147"/>
  <c r="H183" i="147"/>
  <c r="E183" i="147"/>
  <c r="D183" i="147"/>
  <c r="B183" i="147"/>
  <c r="H182" i="147"/>
  <c r="E182" i="147"/>
  <c r="D182" i="147"/>
  <c r="B182" i="147"/>
  <c r="H181" i="147"/>
  <c r="E181" i="147"/>
  <c r="D181" i="147"/>
  <c r="B181" i="147"/>
  <c r="H180" i="147"/>
  <c r="E180" i="147"/>
  <c r="D180" i="147"/>
  <c r="B180" i="147"/>
  <c r="H179" i="147"/>
  <c r="E179" i="147"/>
  <c r="D179" i="147"/>
  <c r="B179" i="147"/>
  <c r="H178" i="147"/>
  <c r="E178" i="147"/>
  <c r="D178" i="147"/>
  <c r="B178" i="147"/>
  <c r="H177" i="147"/>
  <c r="E177" i="147"/>
  <c r="D177" i="147"/>
  <c r="F177" i="147" s="1"/>
  <c r="B177" i="147"/>
  <c r="H176" i="147"/>
  <c r="E176" i="147"/>
  <c r="D176" i="147"/>
  <c r="B176" i="147"/>
  <c r="H175" i="147"/>
  <c r="E175" i="147"/>
  <c r="F175" i="147" s="1"/>
  <c r="D175" i="147"/>
  <c r="B175" i="147"/>
  <c r="H174" i="147"/>
  <c r="E174" i="147"/>
  <c r="D174" i="147"/>
  <c r="B174" i="147"/>
  <c r="H173" i="147"/>
  <c r="E173" i="147"/>
  <c r="D173" i="147"/>
  <c r="B173" i="147"/>
  <c r="H172" i="147"/>
  <c r="E172" i="147"/>
  <c r="D172" i="147"/>
  <c r="F172" i="147" s="1"/>
  <c r="B172" i="147"/>
  <c r="H171" i="147"/>
  <c r="E171" i="147"/>
  <c r="D171" i="147"/>
  <c r="B171" i="147"/>
  <c r="H170" i="147"/>
  <c r="E170" i="147"/>
  <c r="D170" i="147"/>
  <c r="F170" i="147" s="1"/>
  <c r="B170" i="147"/>
  <c r="H169" i="147"/>
  <c r="E169" i="147"/>
  <c r="D169" i="147"/>
  <c r="B169" i="147"/>
  <c r="H168" i="147"/>
  <c r="E168" i="147"/>
  <c r="D168" i="147"/>
  <c r="B168" i="147"/>
  <c r="H167" i="147"/>
  <c r="E167" i="147"/>
  <c r="D167" i="147"/>
  <c r="B167" i="147"/>
  <c r="H166" i="147"/>
  <c r="E166" i="147"/>
  <c r="D166" i="147"/>
  <c r="F166" i="147" s="1"/>
  <c r="B166" i="147"/>
  <c r="H165" i="147"/>
  <c r="E165" i="147"/>
  <c r="D165" i="147"/>
  <c r="B165" i="147"/>
  <c r="H164" i="147"/>
  <c r="E164" i="147"/>
  <c r="D164" i="147"/>
  <c r="F164" i="147" s="1"/>
  <c r="B164" i="147"/>
  <c r="H163" i="147"/>
  <c r="E163" i="147"/>
  <c r="D163" i="147"/>
  <c r="B163" i="147"/>
  <c r="H162" i="147"/>
  <c r="E162" i="147"/>
  <c r="D162" i="147"/>
  <c r="B162" i="147"/>
  <c r="H161" i="147"/>
  <c r="E161" i="147"/>
  <c r="D161" i="147"/>
  <c r="B161" i="147"/>
  <c r="H160" i="147"/>
  <c r="E160" i="147"/>
  <c r="D160" i="147"/>
  <c r="B160" i="147"/>
  <c r="H159" i="147"/>
  <c r="E159" i="147"/>
  <c r="D159" i="147"/>
  <c r="F159" i="147" s="1"/>
  <c r="B159" i="147"/>
  <c r="H158" i="147"/>
  <c r="E158" i="147"/>
  <c r="D158" i="147"/>
  <c r="B158" i="147"/>
  <c r="H157" i="147"/>
  <c r="E157" i="147"/>
  <c r="D157" i="147"/>
  <c r="F157" i="147" s="1"/>
  <c r="B157" i="147"/>
  <c r="H156" i="147"/>
  <c r="E156" i="147"/>
  <c r="D156" i="147"/>
  <c r="B156" i="147"/>
  <c r="H155" i="147"/>
  <c r="E155" i="147"/>
  <c r="D155" i="147"/>
  <c r="B155" i="147"/>
  <c r="H154" i="147"/>
  <c r="E154" i="147"/>
  <c r="D154" i="147"/>
  <c r="B154" i="147"/>
  <c r="H153" i="147"/>
  <c r="E153" i="147"/>
  <c r="D153" i="147"/>
  <c r="F153" i="147" s="1"/>
  <c r="B153" i="147"/>
  <c r="H152" i="147"/>
  <c r="E152" i="147"/>
  <c r="F152" i="147" s="1"/>
  <c r="D152" i="147"/>
  <c r="B152" i="147"/>
  <c r="H151" i="147"/>
  <c r="E151" i="147"/>
  <c r="D151" i="147"/>
  <c r="F151" i="147" s="1"/>
  <c r="B151" i="147"/>
  <c r="H150" i="147"/>
  <c r="E150" i="147"/>
  <c r="D150" i="147"/>
  <c r="F150" i="147" s="1"/>
  <c r="B150" i="147"/>
  <c r="H149" i="147"/>
  <c r="E149" i="147"/>
  <c r="D149" i="147"/>
  <c r="B149" i="147"/>
  <c r="H148" i="147"/>
  <c r="E148" i="147"/>
  <c r="D148" i="147"/>
  <c r="B148" i="147"/>
  <c r="H147" i="147"/>
  <c r="E147" i="147"/>
  <c r="D147" i="147"/>
  <c r="B147" i="147"/>
  <c r="H146" i="147"/>
  <c r="E146" i="147"/>
  <c r="D146" i="147"/>
  <c r="F146" i="147" s="1"/>
  <c r="B146" i="147"/>
  <c r="H145" i="147"/>
  <c r="E145" i="147"/>
  <c r="D145" i="147"/>
  <c r="F145" i="147" s="1"/>
  <c r="B145" i="147"/>
  <c r="H144" i="147"/>
  <c r="E144" i="147"/>
  <c r="F144" i="147" s="1"/>
  <c r="D144" i="147"/>
  <c r="B144" i="147"/>
  <c r="H143" i="147"/>
  <c r="E143" i="147"/>
  <c r="D143" i="147"/>
  <c r="F143" i="147" s="1"/>
  <c r="B143" i="147"/>
  <c r="H142" i="147"/>
  <c r="E142" i="147"/>
  <c r="D142" i="147"/>
  <c r="B142" i="147"/>
  <c r="H141" i="147"/>
  <c r="E141" i="147"/>
  <c r="D141" i="147"/>
  <c r="B141" i="147"/>
  <c r="H140" i="147"/>
  <c r="E140" i="147"/>
  <c r="D140" i="147"/>
  <c r="B140" i="147"/>
  <c r="H139" i="147"/>
  <c r="E139" i="147"/>
  <c r="D139" i="147"/>
  <c r="B139" i="147"/>
  <c r="H138" i="147"/>
  <c r="E138" i="147"/>
  <c r="D138" i="147"/>
  <c r="B138" i="147"/>
  <c r="H137" i="147"/>
  <c r="E137" i="147"/>
  <c r="D137" i="147"/>
  <c r="F137" i="147" s="1"/>
  <c r="B137" i="147"/>
  <c r="H136" i="147"/>
  <c r="E136" i="147"/>
  <c r="D136" i="147"/>
  <c r="F136" i="147" s="1"/>
  <c r="B136" i="147"/>
  <c r="H135" i="147"/>
  <c r="E135" i="147"/>
  <c r="D135" i="147"/>
  <c r="B135" i="147"/>
  <c r="H134" i="147"/>
  <c r="E134" i="147"/>
  <c r="D134" i="147"/>
  <c r="B134" i="147"/>
  <c r="H133" i="147"/>
  <c r="E133" i="147"/>
  <c r="D133" i="147"/>
  <c r="B133" i="147"/>
  <c r="H132" i="147"/>
  <c r="E132" i="147"/>
  <c r="D132" i="147"/>
  <c r="B132" i="147"/>
  <c r="H131" i="147"/>
  <c r="E131" i="147"/>
  <c r="D131" i="147"/>
  <c r="F131" i="147" s="1"/>
  <c r="B131" i="147"/>
  <c r="H130" i="147"/>
  <c r="E130" i="147"/>
  <c r="D130" i="147"/>
  <c r="B130" i="147"/>
  <c r="H129" i="147"/>
  <c r="E129" i="147"/>
  <c r="D129" i="147"/>
  <c r="B129" i="147"/>
  <c r="H128" i="147"/>
  <c r="E128" i="147"/>
  <c r="F128" i="147" s="1"/>
  <c r="D128" i="147"/>
  <c r="B128" i="147"/>
  <c r="H127" i="147"/>
  <c r="E127" i="147"/>
  <c r="D127" i="147"/>
  <c r="F127" i="147" s="1"/>
  <c r="B127" i="147"/>
  <c r="H126" i="147"/>
  <c r="E126" i="147"/>
  <c r="D126" i="147"/>
  <c r="B126" i="147"/>
  <c r="H125" i="147"/>
  <c r="E125" i="147"/>
  <c r="D125" i="147"/>
  <c r="B125" i="147"/>
  <c r="H124" i="147"/>
  <c r="E124" i="147"/>
  <c r="D124" i="147"/>
  <c r="B124" i="147"/>
  <c r="H123" i="147"/>
  <c r="E123" i="147"/>
  <c r="D123" i="147"/>
  <c r="B123" i="147"/>
  <c r="H122" i="147"/>
  <c r="E122" i="147"/>
  <c r="D122" i="147"/>
  <c r="B122" i="147"/>
  <c r="H121" i="147"/>
  <c r="E121" i="147"/>
  <c r="D121" i="147"/>
  <c r="B121" i="147"/>
  <c r="H120" i="147"/>
  <c r="E120" i="147"/>
  <c r="D120" i="147"/>
  <c r="B120" i="147"/>
  <c r="H119" i="147"/>
  <c r="E119" i="147"/>
  <c r="D119" i="147"/>
  <c r="F119" i="147" s="1"/>
  <c r="B119" i="147"/>
  <c r="H118" i="147"/>
  <c r="E118" i="147"/>
  <c r="D118" i="147"/>
  <c r="B118" i="147"/>
  <c r="H117" i="147"/>
  <c r="E117" i="147"/>
  <c r="D117" i="147"/>
  <c r="B117" i="147"/>
  <c r="H116" i="147"/>
  <c r="E116" i="147"/>
  <c r="D116" i="147"/>
  <c r="B116" i="147"/>
  <c r="H115" i="147"/>
  <c r="E115" i="147"/>
  <c r="D115" i="147"/>
  <c r="F115" i="147" s="1"/>
  <c r="B115" i="147"/>
  <c r="H114" i="147"/>
  <c r="E114" i="147"/>
  <c r="D114" i="147"/>
  <c r="B114" i="147"/>
  <c r="H113" i="147"/>
  <c r="E113" i="147"/>
  <c r="D113" i="147"/>
  <c r="B113" i="147"/>
  <c r="H112" i="147"/>
  <c r="E112" i="147"/>
  <c r="F112" i="147" s="1"/>
  <c r="D112" i="147"/>
  <c r="B112" i="147"/>
  <c r="H111" i="147"/>
  <c r="E111" i="147"/>
  <c r="D111" i="147"/>
  <c r="F111" i="147" s="1"/>
  <c r="B111" i="147"/>
  <c r="H110" i="147"/>
  <c r="E110" i="147"/>
  <c r="D110" i="147"/>
  <c r="B110" i="147"/>
  <c r="H109" i="147"/>
  <c r="E109" i="147"/>
  <c r="D109" i="147"/>
  <c r="B109" i="147"/>
  <c r="H108" i="147"/>
  <c r="E108" i="147"/>
  <c r="D108" i="147"/>
  <c r="B108" i="147"/>
  <c r="H107" i="147"/>
  <c r="E107" i="147"/>
  <c r="D107" i="147"/>
  <c r="B107" i="147"/>
  <c r="H106" i="147"/>
  <c r="E106" i="147"/>
  <c r="D106" i="147"/>
  <c r="B106" i="147"/>
  <c r="H105" i="147"/>
  <c r="E105" i="147"/>
  <c r="D105" i="147"/>
  <c r="B105" i="147"/>
  <c r="H104" i="147"/>
  <c r="E104" i="147"/>
  <c r="D104" i="147"/>
  <c r="B104" i="147"/>
  <c r="H103" i="147"/>
  <c r="E103" i="147"/>
  <c r="D103" i="147"/>
  <c r="F103" i="147" s="1"/>
  <c r="B103" i="147"/>
  <c r="H102" i="147"/>
  <c r="E102" i="147"/>
  <c r="D102" i="147"/>
  <c r="F102" i="147" s="1"/>
  <c r="B102" i="147"/>
  <c r="H101" i="147"/>
  <c r="E101" i="147"/>
  <c r="D101" i="147"/>
  <c r="B101" i="147"/>
  <c r="H100" i="147"/>
  <c r="E100" i="147"/>
  <c r="D100" i="147"/>
  <c r="B100" i="147"/>
  <c r="H99" i="147"/>
  <c r="E99" i="147"/>
  <c r="D99" i="147"/>
  <c r="B99" i="147"/>
  <c r="H98" i="147"/>
  <c r="E98" i="147"/>
  <c r="D98" i="147"/>
  <c r="B98" i="147"/>
  <c r="H97" i="147"/>
  <c r="E97" i="147"/>
  <c r="D97" i="147"/>
  <c r="B97" i="147"/>
  <c r="H96" i="147"/>
  <c r="E96" i="147"/>
  <c r="D96" i="147"/>
  <c r="B96" i="147"/>
  <c r="H95" i="147"/>
  <c r="E95" i="147"/>
  <c r="D95" i="147"/>
  <c r="F95" i="147" s="1"/>
  <c r="B95" i="147"/>
  <c r="H94" i="147"/>
  <c r="E94" i="147"/>
  <c r="D94" i="147"/>
  <c r="F94" i="147" s="1"/>
  <c r="B94" i="147"/>
  <c r="H93" i="147"/>
  <c r="E93" i="147"/>
  <c r="D93" i="147"/>
  <c r="B93" i="147"/>
  <c r="H92" i="147"/>
  <c r="E92" i="147"/>
  <c r="D92" i="147"/>
  <c r="B92" i="147"/>
  <c r="H91" i="147"/>
  <c r="E91" i="147"/>
  <c r="D91" i="147"/>
  <c r="F91" i="147" s="1"/>
  <c r="B91" i="147"/>
  <c r="H90" i="147"/>
  <c r="E90" i="147"/>
  <c r="D90" i="147"/>
  <c r="B90" i="147"/>
  <c r="H89" i="147"/>
  <c r="E89" i="147"/>
  <c r="D89" i="147"/>
  <c r="B89" i="147"/>
  <c r="H88" i="147"/>
  <c r="E88" i="147"/>
  <c r="D88" i="147"/>
  <c r="F88" i="147" s="1"/>
  <c r="B88" i="147"/>
  <c r="H87" i="147"/>
  <c r="E87" i="147"/>
  <c r="D87" i="147"/>
  <c r="B87" i="147"/>
  <c r="H86" i="147"/>
  <c r="E86" i="147"/>
  <c r="D86" i="147"/>
  <c r="B86" i="147"/>
  <c r="H85" i="147"/>
  <c r="E85" i="147"/>
  <c r="D85" i="147"/>
  <c r="B85" i="147"/>
  <c r="H84" i="147"/>
  <c r="E84" i="147"/>
  <c r="D84" i="147"/>
  <c r="B84" i="147"/>
  <c r="H83" i="147"/>
  <c r="E83" i="147"/>
  <c r="D83" i="147"/>
  <c r="B83" i="147"/>
  <c r="H82" i="147"/>
  <c r="E82" i="147"/>
  <c r="D82" i="147"/>
  <c r="B82" i="147"/>
  <c r="H81" i="147"/>
  <c r="E81" i="147"/>
  <c r="D81" i="147"/>
  <c r="B81" i="147"/>
  <c r="H80" i="147"/>
  <c r="E80" i="147"/>
  <c r="D80" i="147"/>
  <c r="B80" i="147"/>
  <c r="H79" i="147"/>
  <c r="E79" i="147"/>
  <c r="D79" i="147"/>
  <c r="F79" i="147" s="1"/>
  <c r="B79" i="147"/>
  <c r="H78" i="147"/>
  <c r="E78" i="147"/>
  <c r="D78" i="147"/>
  <c r="B78" i="147"/>
  <c r="H77" i="147"/>
  <c r="E77" i="147"/>
  <c r="D77" i="147"/>
  <c r="F77" i="147" s="1"/>
  <c r="B77" i="147"/>
  <c r="H76" i="147"/>
  <c r="E76" i="147"/>
  <c r="D76" i="147"/>
  <c r="B76" i="147"/>
  <c r="H75" i="147"/>
  <c r="E75" i="147"/>
  <c r="D75" i="147"/>
  <c r="B75" i="147"/>
  <c r="H74" i="147"/>
  <c r="E74" i="147"/>
  <c r="D74" i="147"/>
  <c r="B74" i="147"/>
  <c r="H73" i="147"/>
  <c r="E73" i="147"/>
  <c r="D73" i="147"/>
  <c r="B73" i="147"/>
  <c r="H72" i="147"/>
  <c r="E72" i="147"/>
  <c r="D72" i="147"/>
  <c r="F72" i="147" s="1"/>
  <c r="B72" i="147"/>
  <c r="H71" i="147"/>
  <c r="E71" i="147"/>
  <c r="D71" i="147"/>
  <c r="B71" i="147"/>
  <c r="H70" i="147"/>
  <c r="E70" i="147"/>
  <c r="D70" i="147"/>
  <c r="F70" i="147" s="1"/>
  <c r="B70" i="147"/>
  <c r="H69" i="147"/>
  <c r="E69" i="147"/>
  <c r="D69" i="147"/>
  <c r="B69" i="147"/>
  <c r="H68" i="147"/>
  <c r="E68" i="147"/>
  <c r="D68" i="147"/>
  <c r="F68" i="147" s="1"/>
  <c r="B68" i="147"/>
  <c r="H67" i="147"/>
  <c r="E67" i="147"/>
  <c r="D67" i="147"/>
  <c r="B67" i="147"/>
  <c r="H66" i="147"/>
  <c r="E66" i="147"/>
  <c r="D66" i="147"/>
  <c r="B66" i="147"/>
  <c r="H65" i="147"/>
  <c r="E65" i="147"/>
  <c r="D65" i="147"/>
  <c r="B65" i="147"/>
  <c r="H64" i="147"/>
  <c r="E64" i="147"/>
  <c r="D64" i="147"/>
  <c r="B64" i="147"/>
  <c r="H63" i="147"/>
  <c r="E63" i="147"/>
  <c r="D63" i="147"/>
  <c r="B63" i="147"/>
  <c r="H62" i="147"/>
  <c r="E62" i="147"/>
  <c r="D62" i="147"/>
  <c r="B62" i="147"/>
  <c r="H61" i="147"/>
  <c r="E61" i="147"/>
  <c r="D61" i="147"/>
  <c r="B61" i="147"/>
  <c r="H60" i="147"/>
  <c r="E60" i="147"/>
  <c r="D60" i="147"/>
  <c r="B60" i="147"/>
  <c r="H59" i="147"/>
  <c r="E59" i="147"/>
  <c r="D59" i="147"/>
  <c r="B59" i="147"/>
  <c r="H58" i="147"/>
  <c r="E58" i="147"/>
  <c r="D58" i="147"/>
  <c r="F58" i="147" s="1"/>
  <c r="B58" i="147"/>
  <c r="H57" i="147"/>
  <c r="E57" i="147"/>
  <c r="D57" i="147"/>
  <c r="B57" i="147"/>
  <c r="H56" i="147"/>
  <c r="E56" i="147"/>
  <c r="D56" i="147"/>
  <c r="B56" i="147"/>
  <c r="H55" i="147"/>
  <c r="E55" i="147"/>
  <c r="D55" i="147"/>
  <c r="B55" i="147"/>
  <c r="H54" i="147"/>
  <c r="E54" i="147"/>
  <c r="D54" i="147"/>
  <c r="B54" i="147"/>
  <c r="H53" i="147"/>
  <c r="E53" i="147"/>
  <c r="D53" i="147"/>
  <c r="B53" i="147"/>
  <c r="H52" i="147"/>
  <c r="E52" i="147"/>
  <c r="D52" i="147"/>
  <c r="F52" i="147" s="1"/>
  <c r="B52" i="147"/>
  <c r="H51" i="147"/>
  <c r="E51" i="147"/>
  <c r="D51" i="147"/>
  <c r="B51" i="147"/>
  <c r="H50" i="147"/>
  <c r="E50" i="147"/>
  <c r="F50" i="147"/>
  <c r="B50" i="147"/>
  <c r="H49" i="147"/>
  <c r="E49" i="147"/>
  <c r="D49" i="147"/>
  <c r="B49" i="147"/>
  <c r="H48" i="147"/>
  <c r="E48" i="147"/>
  <c r="D48" i="147"/>
  <c r="B48" i="147"/>
  <c r="H47" i="147"/>
  <c r="E47" i="147"/>
  <c r="D47" i="147"/>
  <c r="B47" i="147"/>
  <c r="H46" i="147"/>
  <c r="E46" i="147"/>
  <c r="D46" i="147"/>
  <c r="B46" i="147"/>
  <c r="H45" i="147"/>
  <c r="E45" i="147"/>
  <c r="D45" i="147"/>
  <c r="B45" i="147"/>
  <c r="H44" i="147"/>
  <c r="E44" i="147"/>
  <c r="D44" i="147"/>
  <c r="F44" i="147" s="1"/>
  <c r="B44" i="147"/>
  <c r="H43" i="147"/>
  <c r="E43" i="147"/>
  <c r="D43" i="147"/>
  <c r="B43" i="147"/>
  <c r="H42" i="147"/>
  <c r="E42" i="147"/>
  <c r="D42" i="147"/>
  <c r="B42" i="147"/>
  <c r="H41" i="147"/>
  <c r="E41" i="147"/>
  <c r="D41" i="147"/>
  <c r="B41" i="147"/>
  <c r="H40" i="147"/>
  <c r="E40" i="147"/>
  <c r="D40" i="147"/>
  <c r="B40" i="147"/>
  <c r="H39" i="147"/>
  <c r="E39" i="147"/>
  <c r="D39" i="147"/>
  <c r="B39" i="147"/>
  <c r="H38" i="147"/>
  <c r="E38" i="147"/>
  <c r="D38" i="147"/>
  <c r="B38" i="147"/>
  <c r="H37" i="147"/>
  <c r="E37" i="147"/>
  <c r="D37" i="147"/>
  <c r="B37" i="147"/>
  <c r="H36" i="147"/>
  <c r="E36" i="147"/>
  <c r="D36" i="147"/>
  <c r="F36" i="147" s="1"/>
  <c r="B36" i="147"/>
  <c r="H35" i="147"/>
  <c r="E35" i="147"/>
  <c r="D35" i="147"/>
  <c r="B35" i="147"/>
  <c r="H34" i="147"/>
  <c r="E34" i="147"/>
  <c r="D34" i="147"/>
  <c r="B34" i="147"/>
  <c r="H33" i="147"/>
  <c r="E33" i="147"/>
  <c r="D33" i="147"/>
  <c r="B33" i="147"/>
  <c r="H32" i="147"/>
  <c r="E32" i="147"/>
  <c r="D32" i="147"/>
  <c r="B32" i="147"/>
  <c r="H31" i="147"/>
  <c r="E31" i="147"/>
  <c r="B31" i="147"/>
  <c r="H30" i="147"/>
  <c r="E30" i="147"/>
  <c r="D30" i="147"/>
  <c r="B30" i="147"/>
  <c r="H29" i="147"/>
  <c r="E29" i="147"/>
  <c r="D29" i="147"/>
  <c r="B29" i="147"/>
  <c r="H28" i="147"/>
  <c r="E28" i="147"/>
  <c r="D28" i="147"/>
  <c r="B28" i="147"/>
  <c r="H27" i="147"/>
  <c r="E27" i="147"/>
  <c r="D27" i="147"/>
  <c r="B27" i="147"/>
  <c r="H26" i="147"/>
  <c r="E26" i="147"/>
  <c r="D26" i="147"/>
  <c r="F26" i="147" s="1"/>
  <c r="B26" i="147"/>
  <c r="H25" i="147"/>
  <c r="E25" i="147"/>
  <c r="D25" i="147"/>
  <c r="B25" i="147"/>
  <c r="H24" i="147"/>
  <c r="E24" i="147"/>
  <c r="D24" i="147"/>
  <c r="B24" i="147"/>
  <c r="H23" i="147"/>
  <c r="E23" i="147"/>
  <c r="D23" i="147"/>
  <c r="B23" i="147"/>
  <c r="H22" i="147"/>
  <c r="E22" i="147"/>
  <c r="D22" i="147"/>
  <c r="B22" i="147"/>
  <c r="H21" i="147"/>
  <c r="E21" i="147"/>
  <c r="D21" i="147"/>
  <c r="B21" i="147"/>
  <c r="H20" i="147"/>
  <c r="E20" i="147"/>
  <c r="D20" i="147"/>
  <c r="B20" i="147"/>
  <c r="H19" i="147"/>
  <c r="E19" i="147"/>
  <c r="D19" i="147"/>
  <c r="B19" i="147"/>
  <c r="H18" i="147"/>
  <c r="E18" i="147"/>
  <c r="D18" i="147"/>
  <c r="B18" i="147"/>
  <c r="H17" i="147"/>
  <c r="E17" i="147"/>
  <c r="D17" i="147"/>
  <c r="B17" i="147"/>
  <c r="H16" i="147"/>
  <c r="E16" i="147"/>
  <c r="D16" i="147"/>
  <c r="B16" i="147"/>
  <c r="H15" i="147"/>
  <c r="E15" i="147"/>
  <c r="B15" i="147"/>
  <c r="H14" i="147"/>
  <c r="E14" i="147"/>
  <c r="D14" i="147"/>
  <c r="B14" i="147"/>
  <c r="H13" i="147"/>
  <c r="E13" i="147"/>
  <c r="D13" i="147"/>
  <c r="B13" i="147"/>
  <c r="H12" i="147"/>
  <c r="E12" i="147"/>
  <c r="D12" i="147"/>
  <c r="B12" i="147"/>
  <c r="H11" i="147"/>
  <c r="E11" i="147"/>
  <c r="D11" i="147"/>
  <c r="B11" i="147"/>
  <c r="H10" i="147"/>
  <c r="E10" i="147"/>
  <c r="D10" i="147"/>
  <c r="B10" i="147"/>
  <c r="H9" i="147"/>
  <c r="E9" i="147"/>
  <c r="D9" i="147"/>
  <c r="B9" i="147"/>
  <c r="H8" i="147"/>
  <c r="E8" i="147"/>
  <c r="D8" i="147"/>
  <c r="B8" i="147"/>
  <c r="H7" i="147"/>
  <c r="E7" i="147"/>
  <c r="D7" i="147"/>
  <c r="B7" i="147"/>
  <c r="H6" i="147"/>
  <c r="E6" i="147"/>
  <c r="D6" i="147"/>
  <c r="B6" i="147"/>
  <c r="H5" i="147"/>
  <c r="E5" i="147"/>
  <c r="D5" i="147"/>
  <c r="B5" i="147"/>
  <c r="H4" i="147"/>
  <c r="E4" i="147"/>
  <c r="D4" i="147"/>
  <c r="B4" i="147"/>
  <c r="H3" i="147"/>
  <c r="E3" i="147"/>
  <c r="D3" i="147"/>
  <c r="B3" i="147"/>
  <c r="H245" i="150"/>
  <c r="F245" i="150"/>
  <c r="E245" i="150"/>
  <c r="D245" i="150"/>
  <c r="B245" i="150"/>
  <c r="H244" i="150"/>
  <c r="E244" i="150"/>
  <c r="F244" i="150" s="1"/>
  <c r="D244" i="150"/>
  <c r="B244" i="150"/>
  <c r="H243" i="150"/>
  <c r="F243" i="150"/>
  <c r="E243" i="150"/>
  <c r="D243" i="150"/>
  <c r="B243" i="150"/>
  <c r="H242" i="150"/>
  <c r="E242" i="150"/>
  <c r="F242" i="150" s="1"/>
  <c r="D242" i="150"/>
  <c r="B242" i="150"/>
  <c r="H241" i="150"/>
  <c r="E241" i="150"/>
  <c r="D241" i="150"/>
  <c r="B241" i="150"/>
  <c r="H240" i="150"/>
  <c r="E240" i="150"/>
  <c r="D240" i="150"/>
  <c r="F240" i="150" s="1"/>
  <c r="B240" i="150"/>
  <c r="H239" i="150"/>
  <c r="F239" i="150"/>
  <c r="E239" i="150"/>
  <c r="D239" i="150"/>
  <c r="B239" i="150"/>
  <c r="H238" i="150"/>
  <c r="E238" i="150"/>
  <c r="D238" i="150"/>
  <c r="F238" i="150" s="1"/>
  <c r="B238" i="150"/>
  <c r="H237" i="150"/>
  <c r="E237" i="150"/>
  <c r="D237" i="150"/>
  <c r="F237" i="150" s="1"/>
  <c r="B237" i="150"/>
  <c r="H236" i="150"/>
  <c r="E236" i="150"/>
  <c r="D236" i="150"/>
  <c r="B236" i="150"/>
  <c r="H235" i="150"/>
  <c r="E235" i="150"/>
  <c r="F235" i="150" s="1"/>
  <c r="D235" i="150"/>
  <c r="B235" i="150"/>
  <c r="H234" i="150"/>
  <c r="E234" i="150"/>
  <c r="D234" i="150"/>
  <c r="F234" i="150" s="1"/>
  <c r="B234" i="150"/>
  <c r="H233" i="150"/>
  <c r="E233" i="150"/>
  <c r="F233" i="150" s="1"/>
  <c r="D233" i="150"/>
  <c r="B233" i="150"/>
  <c r="H232" i="150"/>
  <c r="E232" i="150"/>
  <c r="D232" i="150"/>
  <c r="B232" i="150"/>
  <c r="H231" i="150"/>
  <c r="E231" i="150"/>
  <c r="D231" i="150"/>
  <c r="F231" i="150" s="1"/>
  <c r="B231" i="150"/>
  <c r="H230" i="150"/>
  <c r="E230" i="150"/>
  <c r="D230" i="150"/>
  <c r="F230" i="150" s="1"/>
  <c r="B230" i="150"/>
  <c r="H229" i="150"/>
  <c r="E229" i="150"/>
  <c r="D229" i="150"/>
  <c r="F229" i="150" s="1"/>
  <c r="B229" i="150"/>
  <c r="H228" i="150"/>
  <c r="F228" i="150"/>
  <c r="E228" i="150"/>
  <c r="D228" i="150"/>
  <c r="B228" i="150"/>
  <c r="H227" i="150"/>
  <c r="E227" i="150"/>
  <c r="F227" i="150" s="1"/>
  <c r="D227" i="150"/>
  <c r="B227" i="150"/>
  <c r="H226" i="150"/>
  <c r="E226" i="150"/>
  <c r="D226" i="150"/>
  <c r="F226" i="150" s="1"/>
  <c r="B226" i="150"/>
  <c r="H225" i="150"/>
  <c r="E225" i="150"/>
  <c r="D225" i="150"/>
  <c r="F225" i="150" s="1"/>
  <c r="B225" i="150"/>
  <c r="H224" i="150"/>
  <c r="E224" i="150"/>
  <c r="D224" i="150"/>
  <c r="B224" i="150"/>
  <c r="H223" i="150"/>
  <c r="E223" i="150"/>
  <c r="D223" i="150"/>
  <c r="F223" i="150" s="1"/>
  <c r="B223" i="150"/>
  <c r="H222" i="150"/>
  <c r="F222" i="150"/>
  <c r="E222" i="150"/>
  <c r="D222" i="150"/>
  <c r="B222" i="150"/>
  <c r="H221" i="150"/>
  <c r="E221" i="150"/>
  <c r="D221" i="150"/>
  <c r="F221" i="150" s="1"/>
  <c r="B221" i="150"/>
  <c r="H220" i="150"/>
  <c r="E220" i="150"/>
  <c r="D220" i="150"/>
  <c r="F220" i="150" s="1"/>
  <c r="B220" i="150"/>
  <c r="H219" i="150"/>
  <c r="F219" i="150"/>
  <c r="E219" i="150"/>
  <c r="D219" i="150"/>
  <c r="B219" i="150"/>
  <c r="H218" i="150"/>
  <c r="E218" i="150"/>
  <c r="D218" i="150"/>
  <c r="F218" i="150" s="1"/>
  <c r="B218" i="150"/>
  <c r="H217" i="150"/>
  <c r="F217" i="150"/>
  <c r="E217" i="150"/>
  <c r="D217" i="150"/>
  <c r="B217" i="150"/>
  <c r="H216" i="150"/>
  <c r="E216" i="150"/>
  <c r="D216" i="150"/>
  <c r="F216" i="150" s="1"/>
  <c r="B216" i="150"/>
  <c r="H215" i="150"/>
  <c r="F215" i="150"/>
  <c r="E215" i="150"/>
  <c r="D215" i="150"/>
  <c r="B215" i="150"/>
  <c r="H214" i="150"/>
  <c r="F214" i="150"/>
  <c r="E214" i="150"/>
  <c r="D214" i="150"/>
  <c r="B214" i="150"/>
  <c r="H213" i="150"/>
  <c r="E213" i="150"/>
  <c r="D213" i="150"/>
  <c r="F213" i="150" s="1"/>
  <c r="B213" i="150"/>
  <c r="H212" i="150"/>
  <c r="F212" i="150"/>
  <c r="E212" i="150"/>
  <c r="D212" i="150"/>
  <c r="B212" i="150"/>
  <c r="H211" i="150"/>
  <c r="E211" i="150"/>
  <c r="F211" i="150" s="1"/>
  <c r="D211" i="150"/>
  <c r="B211" i="150"/>
  <c r="H210" i="150"/>
  <c r="E210" i="150"/>
  <c r="D210" i="150"/>
  <c r="F210" i="150" s="1"/>
  <c r="B210" i="150"/>
  <c r="H209" i="150"/>
  <c r="F209" i="150"/>
  <c r="E209" i="150"/>
  <c r="D209" i="150"/>
  <c r="B209" i="150"/>
  <c r="H208" i="150"/>
  <c r="E208" i="150"/>
  <c r="D208" i="150"/>
  <c r="F208" i="150" s="1"/>
  <c r="B208" i="150"/>
  <c r="H207" i="150"/>
  <c r="E207" i="150"/>
  <c r="D207" i="150"/>
  <c r="F207" i="150" s="1"/>
  <c r="B207" i="150"/>
  <c r="H206" i="150"/>
  <c r="F206" i="150"/>
  <c r="E206" i="150"/>
  <c r="D206" i="150"/>
  <c r="B206" i="150"/>
  <c r="H205" i="150"/>
  <c r="F205" i="150"/>
  <c r="E205" i="150"/>
  <c r="D205" i="150"/>
  <c r="B205" i="150"/>
  <c r="H204" i="150"/>
  <c r="E204" i="150"/>
  <c r="D204" i="150"/>
  <c r="F204" i="150" s="1"/>
  <c r="B204" i="150"/>
  <c r="H203" i="150"/>
  <c r="E203" i="150"/>
  <c r="F203" i="150" s="1"/>
  <c r="D203" i="150"/>
  <c r="B203" i="150"/>
  <c r="H202" i="150"/>
  <c r="E202" i="150"/>
  <c r="D202" i="150"/>
  <c r="B202" i="150"/>
  <c r="H201" i="150"/>
  <c r="F201" i="150"/>
  <c r="E201" i="150"/>
  <c r="D201" i="150"/>
  <c r="B201" i="150"/>
  <c r="H200" i="150"/>
  <c r="E200" i="150"/>
  <c r="D200" i="150"/>
  <c r="F200" i="150" s="1"/>
  <c r="B200" i="150"/>
  <c r="H199" i="150"/>
  <c r="F199" i="150"/>
  <c r="E199" i="150"/>
  <c r="D199" i="150"/>
  <c r="B199" i="150"/>
  <c r="H198" i="150"/>
  <c r="E198" i="150"/>
  <c r="F198" i="150" s="1"/>
  <c r="D198" i="150"/>
  <c r="B198" i="150"/>
  <c r="H197" i="150"/>
  <c r="E197" i="150"/>
  <c r="D197" i="150"/>
  <c r="F197" i="150" s="1"/>
  <c r="B197" i="150"/>
  <c r="H196" i="150"/>
  <c r="F196" i="150"/>
  <c r="E196" i="150"/>
  <c r="D196" i="150"/>
  <c r="B196" i="150"/>
  <c r="H195" i="150"/>
  <c r="F195" i="150"/>
  <c r="E195" i="150"/>
  <c r="D195" i="150"/>
  <c r="B195" i="150"/>
  <c r="H194" i="150"/>
  <c r="E194" i="150"/>
  <c r="F194" i="150" s="1"/>
  <c r="D194" i="150"/>
  <c r="B194" i="150"/>
  <c r="H193" i="150"/>
  <c r="F193" i="150"/>
  <c r="E193" i="150"/>
  <c r="D193" i="150"/>
  <c r="B193" i="150"/>
  <c r="H192" i="150"/>
  <c r="E192" i="150"/>
  <c r="D192" i="150"/>
  <c r="F192" i="150" s="1"/>
  <c r="B192" i="150"/>
  <c r="H191" i="150"/>
  <c r="F191" i="150"/>
  <c r="E191" i="150"/>
  <c r="D191" i="150"/>
  <c r="B191" i="150"/>
  <c r="H190" i="150"/>
  <c r="E190" i="150"/>
  <c r="D190" i="150"/>
  <c r="F190" i="150" s="1"/>
  <c r="B190" i="150"/>
  <c r="H189" i="150"/>
  <c r="E189" i="150"/>
  <c r="F189" i="150" s="1"/>
  <c r="D189" i="150"/>
  <c r="B189" i="150"/>
  <c r="H188" i="150"/>
  <c r="E188" i="150"/>
  <c r="D188" i="150"/>
  <c r="B188" i="150"/>
  <c r="H187" i="150"/>
  <c r="E187" i="150"/>
  <c r="F187" i="150" s="1"/>
  <c r="D187" i="150"/>
  <c r="B187" i="150"/>
  <c r="H186" i="150"/>
  <c r="E186" i="150"/>
  <c r="D186" i="150"/>
  <c r="B186" i="150"/>
  <c r="H185" i="150"/>
  <c r="E185" i="150"/>
  <c r="F185" i="150" s="1"/>
  <c r="D185" i="150"/>
  <c r="B185" i="150"/>
  <c r="H184" i="150"/>
  <c r="E184" i="150"/>
  <c r="D184" i="150"/>
  <c r="F184" i="150" s="1"/>
  <c r="B184" i="150"/>
  <c r="H183" i="150"/>
  <c r="E183" i="150"/>
  <c r="F183" i="150" s="1"/>
  <c r="D183" i="150"/>
  <c r="B183" i="150"/>
  <c r="H182" i="150"/>
  <c r="E182" i="150"/>
  <c r="D182" i="150"/>
  <c r="F182" i="150" s="1"/>
  <c r="B182" i="150"/>
  <c r="H181" i="150"/>
  <c r="E181" i="150"/>
  <c r="D181" i="150"/>
  <c r="F181" i="150" s="1"/>
  <c r="B181" i="150"/>
  <c r="H180" i="150"/>
  <c r="E180" i="150"/>
  <c r="F180" i="150" s="1"/>
  <c r="D180" i="150"/>
  <c r="B180" i="150"/>
  <c r="H179" i="150"/>
  <c r="F179" i="150"/>
  <c r="E179" i="150"/>
  <c r="D179" i="150"/>
  <c r="B179" i="150"/>
  <c r="H178" i="150"/>
  <c r="F178" i="150"/>
  <c r="E178" i="150"/>
  <c r="D178" i="150"/>
  <c r="B178" i="150"/>
  <c r="H177" i="150"/>
  <c r="E177" i="150"/>
  <c r="D177" i="150"/>
  <c r="F177" i="150" s="1"/>
  <c r="B177" i="150"/>
  <c r="H176" i="150"/>
  <c r="E176" i="150"/>
  <c r="D176" i="150"/>
  <c r="F176" i="150" s="1"/>
  <c r="B176" i="150"/>
  <c r="H175" i="150"/>
  <c r="F175" i="150"/>
  <c r="E175" i="150"/>
  <c r="D175" i="150"/>
  <c r="B175" i="150"/>
  <c r="H174" i="150"/>
  <c r="E174" i="150"/>
  <c r="D174" i="150"/>
  <c r="F174" i="150" s="1"/>
  <c r="B174" i="150"/>
  <c r="H173" i="150"/>
  <c r="E173" i="150"/>
  <c r="D173" i="150"/>
  <c r="B173" i="150"/>
  <c r="H172" i="150"/>
  <c r="E172" i="150"/>
  <c r="D172" i="150"/>
  <c r="F172" i="150" s="1"/>
  <c r="B172" i="150"/>
  <c r="H171" i="150"/>
  <c r="F171" i="150"/>
  <c r="E171" i="150"/>
  <c r="D171" i="150"/>
  <c r="B171" i="150"/>
  <c r="H170" i="150"/>
  <c r="E170" i="150"/>
  <c r="D170" i="150"/>
  <c r="F170" i="150" s="1"/>
  <c r="B170" i="150"/>
  <c r="H169" i="150"/>
  <c r="F169" i="150"/>
  <c r="E169" i="150"/>
  <c r="D169" i="150"/>
  <c r="B169" i="150"/>
  <c r="H168" i="150"/>
  <c r="E168" i="150"/>
  <c r="D168" i="150"/>
  <c r="F168" i="150" s="1"/>
  <c r="B168" i="150"/>
  <c r="H167" i="150"/>
  <c r="E167" i="150"/>
  <c r="D167" i="150"/>
  <c r="B167" i="150"/>
  <c r="H166" i="150"/>
  <c r="E166" i="150"/>
  <c r="D166" i="150"/>
  <c r="F166" i="150" s="1"/>
  <c r="B166" i="150"/>
  <c r="H165" i="150"/>
  <c r="E165" i="150"/>
  <c r="D165" i="150"/>
  <c r="F165" i="150" s="1"/>
  <c r="B165" i="150"/>
  <c r="H164" i="150"/>
  <c r="E164" i="150"/>
  <c r="F164" i="150" s="1"/>
  <c r="D164" i="150"/>
  <c r="B164" i="150"/>
  <c r="H163" i="150"/>
  <c r="E163" i="150"/>
  <c r="D163" i="150"/>
  <c r="F163" i="150" s="1"/>
  <c r="B163" i="150"/>
  <c r="H162" i="150"/>
  <c r="F162" i="150"/>
  <c r="E162" i="150"/>
  <c r="D162" i="150"/>
  <c r="B162" i="150"/>
  <c r="H161" i="150"/>
  <c r="E161" i="150"/>
  <c r="D161" i="150"/>
  <c r="F161" i="150" s="1"/>
  <c r="B161" i="150"/>
  <c r="H160" i="150"/>
  <c r="E160" i="150"/>
  <c r="D160" i="150"/>
  <c r="F160" i="150" s="1"/>
  <c r="B160" i="150"/>
  <c r="H159" i="150"/>
  <c r="F159" i="150"/>
  <c r="E159" i="150"/>
  <c r="D159" i="150"/>
  <c r="B159" i="150"/>
  <c r="H158" i="150"/>
  <c r="E158" i="150"/>
  <c r="F158" i="150" s="1"/>
  <c r="D158" i="150"/>
  <c r="B158" i="150"/>
  <c r="H157" i="150"/>
  <c r="E157" i="150"/>
  <c r="D157" i="150"/>
  <c r="B157" i="150"/>
  <c r="H156" i="150"/>
  <c r="E156" i="150"/>
  <c r="F156" i="150" s="1"/>
  <c r="D156" i="150"/>
  <c r="B156" i="150"/>
  <c r="H155" i="150"/>
  <c r="E155" i="150"/>
  <c r="D155" i="150"/>
  <c r="B155" i="150"/>
  <c r="H154" i="150"/>
  <c r="F154" i="150"/>
  <c r="E154" i="150"/>
  <c r="D154" i="150"/>
  <c r="B154" i="150"/>
  <c r="H153" i="150"/>
  <c r="E153" i="150"/>
  <c r="D153" i="150"/>
  <c r="F153" i="150" s="1"/>
  <c r="B153" i="150"/>
  <c r="H152" i="150"/>
  <c r="E152" i="150"/>
  <c r="F152" i="150" s="1"/>
  <c r="D152" i="150"/>
  <c r="B152" i="150"/>
  <c r="H151" i="150"/>
  <c r="F151" i="150"/>
  <c r="E151" i="150"/>
  <c r="D151" i="150"/>
  <c r="B151" i="150"/>
  <c r="H150" i="150"/>
  <c r="E150" i="150"/>
  <c r="F150" i="150" s="1"/>
  <c r="D150" i="150"/>
  <c r="B150" i="150"/>
  <c r="H149" i="150"/>
  <c r="F149" i="150"/>
  <c r="E149" i="150"/>
  <c r="D149" i="150"/>
  <c r="B149" i="150"/>
  <c r="H148" i="150"/>
  <c r="E148" i="150"/>
  <c r="F148" i="150" s="1"/>
  <c r="D148" i="150"/>
  <c r="B148" i="150"/>
  <c r="H147" i="150"/>
  <c r="E147" i="150"/>
  <c r="D147" i="150"/>
  <c r="B147" i="150"/>
  <c r="H146" i="150"/>
  <c r="E146" i="150"/>
  <c r="D146" i="150"/>
  <c r="F146" i="150" s="1"/>
  <c r="B146" i="150"/>
  <c r="H145" i="150"/>
  <c r="E145" i="150"/>
  <c r="D145" i="150"/>
  <c r="B145" i="150"/>
  <c r="H144" i="150"/>
  <c r="E144" i="150"/>
  <c r="F144" i="150" s="1"/>
  <c r="D144" i="150"/>
  <c r="B144" i="150"/>
  <c r="H143" i="150"/>
  <c r="E143" i="150"/>
  <c r="D143" i="150"/>
  <c r="F143" i="150" s="1"/>
  <c r="B143" i="150"/>
  <c r="H142" i="150"/>
  <c r="E142" i="150"/>
  <c r="F142" i="150" s="1"/>
  <c r="D142" i="150"/>
  <c r="B142" i="150"/>
  <c r="H141" i="150"/>
  <c r="E141" i="150"/>
  <c r="D141" i="150"/>
  <c r="F141" i="150" s="1"/>
  <c r="B141" i="150"/>
  <c r="H140" i="150"/>
  <c r="F140" i="150"/>
  <c r="E140" i="150"/>
  <c r="D140" i="150"/>
  <c r="B140" i="150"/>
  <c r="H139" i="150"/>
  <c r="E139" i="150"/>
  <c r="D139" i="150"/>
  <c r="F139" i="150" s="1"/>
  <c r="B139" i="150"/>
  <c r="H138" i="150"/>
  <c r="E138" i="150"/>
  <c r="D138" i="150"/>
  <c r="F138" i="150" s="1"/>
  <c r="B138" i="150"/>
  <c r="H137" i="150"/>
  <c r="E137" i="150"/>
  <c r="D137" i="150"/>
  <c r="F137" i="150" s="1"/>
  <c r="B137" i="150"/>
  <c r="H136" i="150"/>
  <c r="E136" i="150"/>
  <c r="D136" i="150"/>
  <c r="F136" i="150" s="1"/>
  <c r="B136" i="150"/>
  <c r="H135" i="150"/>
  <c r="E135" i="150"/>
  <c r="D135" i="150"/>
  <c r="F135" i="150" s="1"/>
  <c r="B135" i="150"/>
  <c r="H134" i="150"/>
  <c r="F134" i="150"/>
  <c r="E134" i="150"/>
  <c r="D134" i="150"/>
  <c r="B134" i="150"/>
  <c r="H133" i="150"/>
  <c r="E133" i="150"/>
  <c r="D133" i="150"/>
  <c r="B133" i="150"/>
  <c r="H132" i="150"/>
  <c r="E132" i="150"/>
  <c r="F132" i="150" s="1"/>
  <c r="D132" i="150"/>
  <c r="B132" i="150"/>
  <c r="H131" i="150"/>
  <c r="E131" i="150"/>
  <c r="D131" i="150"/>
  <c r="F131" i="150" s="1"/>
  <c r="B131" i="150"/>
  <c r="H130" i="150"/>
  <c r="E130" i="150"/>
  <c r="D130" i="150"/>
  <c r="F130" i="150" s="1"/>
  <c r="B130" i="150"/>
  <c r="H129" i="150"/>
  <c r="E129" i="150"/>
  <c r="D129" i="150"/>
  <c r="B129" i="150"/>
  <c r="H128" i="150"/>
  <c r="E128" i="150"/>
  <c r="D128" i="150"/>
  <c r="F128" i="150" s="1"/>
  <c r="B128" i="150"/>
  <c r="H127" i="150"/>
  <c r="E127" i="150"/>
  <c r="D127" i="150"/>
  <c r="F127" i="150" s="1"/>
  <c r="B127" i="150"/>
  <c r="H126" i="150"/>
  <c r="F126" i="150"/>
  <c r="E126" i="150"/>
  <c r="D126" i="150"/>
  <c r="B126" i="150"/>
  <c r="H125" i="150"/>
  <c r="E125" i="150"/>
  <c r="D125" i="150"/>
  <c r="F125" i="150" s="1"/>
  <c r="B125" i="150"/>
  <c r="H124" i="150"/>
  <c r="E124" i="150"/>
  <c r="F124" i="150" s="1"/>
  <c r="D124" i="150"/>
  <c r="B124" i="150"/>
  <c r="H123" i="150"/>
  <c r="E123" i="150"/>
  <c r="D123" i="150"/>
  <c r="B123" i="150"/>
  <c r="H122" i="150"/>
  <c r="E122" i="150"/>
  <c r="F122" i="150" s="1"/>
  <c r="D122" i="150"/>
  <c r="B122" i="150"/>
  <c r="H121" i="150"/>
  <c r="E121" i="150"/>
  <c r="D121" i="150"/>
  <c r="B121" i="150"/>
  <c r="H120" i="150"/>
  <c r="F120" i="150"/>
  <c r="E120" i="150"/>
  <c r="D120" i="150"/>
  <c r="B120" i="150"/>
  <c r="H119" i="150"/>
  <c r="F119" i="150"/>
  <c r="E119" i="150"/>
  <c r="D119" i="150"/>
  <c r="B119" i="150"/>
  <c r="H118" i="150"/>
  <c r="E118" i="150"/>
  <c r="F118" i="150" s="1"/>
  <c r="D118" i="150"/>
  <c r="B118" i="150"/>
  <c r="H117" i="150"/>
  <c r="F117" i="150"/>
  <c r="E117" i="150"/>
  <c r="D117" i="150"/>
  <c r="B117" i="150"/>
  <c r="H116" i="150"/>
  <c r="F116" i="150"/>
  <c r="E116" i="150"/>
  <c r="D116" i="150"/>
  <c r="B116" i="150"/>
  <c r="H115" i="150"/>
  <c r="E115" i="150"/>
  <c r="D115" i="150"/>
  <c r="B115" i="150"/>
  <c r="H114" i="150"/>
  <c r="E114" i="150"/>
  <c r="D114" i="150"/>
  <c r="F114" i="150" s="1"/>
  <c r="B114" i="150"/>
  <c r="H113" i="150"/>
  <c r="E113" i="150"/>
  <c r="D113" i="150"/>
  <c r="B113" i="150"/>
  <c r="H112" i="150"/>
  <c r="F112" i="150"/>
  <c r="E112" i="150"/>
  <c r="D112" i="150"/>
  <c r="B112" i="150"/>
  <c r="H111" i="150"/>
  <c r="E111" i="150"/>
  <c r="D111" i="150"/>
  <c r="F111" i="150" s="1"/>
  <c r="B111" i="150"/>
  <c r="H110" i="150"/>
  <c r="E110" i="150"/>
  <c r="F110" i="150" s="1"/>
  <c r="D110" i="150"/>
  <c r="B110" i="150"/>
  <c r="H109" i="150"/>
  <c r="E109" i="150"/>
  <c r="D109" i="150"/>
  <c r="F109" i="150" s="1"/>
  <c r="B109" i="150"/>
  <c r="H108" i="150"/>
  <c r="F108" i="150"/>
  <c r="E108" i="150"/>
  <c r="D108" i="150"/>
  <c r="B108" i="150"/>
  <c r="H107" i="150"/>
  <c r="E107" i="150"/>
  <c r="D107" i="150"/>
  <c r="F107" i="150" s="1"/>
  <c r="B107" i="150"/>
  <c r="H106" i="150"/>
  <c r="E106" i="150"/>
  <c r="D106" i="150"/>
  <c r="B106" i="150"/>
  <c r="H105" i="150"/>
  <c r="E105" i="150"/>
  <c r="D105" i="150"/>
  <c r="F105" i="150" s="1"/>
  <c r="B105" i="150"/>
  <c r="H104" i="150"/>
  <c r="E104" i="150"/>
  <c r="D104" i="150"/>
  <c r="F104" i="150" s="1"/>
  <c r="B104" i="150"/>
  <c r="H103" i="150"/>
  <c r="E103" i="150"/>
  <c r="D103" i="150"/>
  <c r="B103" i="150"/>
  <c r="H102" i="150"/>
  <c r="F102" i="150"/>
  <c r="E102" i="150"/>
  <c r="D102" i="150"/>
  <c r="B102" i="150"/>
  <c r="H101" i="150"/>
  <c r="E101" i="150"/>
  <c r="D101" i="150"/>
  <c r="F101" i="150" s="1"/>
  <c r="B101" i="150"/>
  <c r="H100" i="150"/>
  <c r="E100" i="150"/>
  <c r="F100" i="150" s="1"/>
  <c r="D100" i="150"/>
  <c r="B100" i="150"/>
  <c r="H99" i="150"/>
  <c r="E99" i="150"/>
  <c r="D99" i="150"/>
  <c r="F99" i="150" s="1"/>
  <c r="B99" i="150"/>
  <c r="H98" i="150"/>
  <c r="E98" i="150"/>
  <c r="D98" i="150"/>
  <c r="F98" i="150" s="1"/>
  <c r="B98" i="150"/>
  <c r="H97" i="150"/>
  <c r="E97" i="150"/>
  <c r="D97" i="150"/>
  <c r="F97" i="150" s="1"/>
  <c r="B97" i="150"/>
  <c r="H96" i="150"/>
  <c r="E96" i="150"/>
  <c r="D96" i="150"/>
  <c r="F96" i="150" s="1"/>
  <c r="B96" i="150"/>
  <c r="H95" i="150"/>
  <c r="F95" i="150"/>
  <c r="E95" i="150"/>
  <c r="D95" i="150"/>
  <c r="B95" i="150"/>
  <c r="H94" i="150"/>
  <c r="E94" i="150"/>
  <c r="F94" i="150" s="1"/>
  <c r="D94" i="150"/>
  <c r="B94" i="150"/>
  <c r="H93" i="150"/>
  <c r="E93" i="150"/>
  <c r="D93" i="150"/>
  <c r="F93" i="150" s="1"/>
  <c r="B93" i="150"/>
  <c r="H92" i="150"/>
  <c r="F92" i="150"/>
  <c r="E92" i="150"/>
  <c r="D92" i="150"/>
  <c r="B92" i="150"/>
  <c r="H91" i="150"/>
  <c r="E91" i="150"/>
  <c r="D91" i="150"/>
  <c r="B91" i="150"/>
  <c r="H90" i="150"/>
  <c r="E90" i="150"/>
  <c r="D90" i="150"/>
  <c r="F90" i="150" s="1"/>
  <c r="B90" i="150"/>
  <c r="H89" i="150"/>
  <c r="E89" i="150"/>
  <c r="D89" i="150"/>
  <c r="B89" i="150"/>
  <c r="H88" i="150"/>
  <c r="F88" i="150"/>
  <c r="E88" i="150"/>
  <c r="D88" i="150"/>
  <c r="B88" i="150"/>
  <c r="H87" i="150"/>
  <c r="F87" i="150"/>
  <c r="E87" i="150"/>
  <c r="D87" i="150"/>
  <c r="B87" i="150"/>
  <c r="H86" i="150"/>
  <c r="F86" i="150"/>
  <c r="E86" i="150"/>
  <c r="D86" i="150"/>
  <c r="B86" i="150"/>
  <c r="H85" i="150"/>
  <c r="F85" i="150"/>
  <c r="E85" i="150"/>
  <c r="D85" i="150"/>
  <c r="B85" i="150"/>
  <c r="H84" i="150"/>
  <c r="E84" i="150"/>
  <c r="F84" i="150" s="1"/>
  <c r="D84" i="150"/>
  <c r="B84" i="150"/>
  <c r="H83" i="150"/>
  <c r="E83" i="150"/>
  <c r="D83" i="150"/>
  <c r="B83" i="150"/>
  <c r="H82" i="150"/>
  <c r="E82" i="150"/>
  <c r="D82" i="150"/>
  <c r="F82" i="150" s="1"/>
  <c r="B82" i="150"/>
  <c r="H81" i="150"/>
  <c r="E81" i="150"/>
  <c r="D81" i="150"/>
  <c r="B81" i="150"/>
  <c r="H80" i="150"/>
  <c r="F80" i="150"/>
  <c r="E80" i="150"/>
  <c r="D80" i="150"/>
  <c r="B80" i="150"/>
  <c r="H79" i="150"/>
  <c r="E79" i="150"/>
  <c r="D79" i="150"/>
  <c r="B79" i="150"/>
  <c r="H78" i="150"/>
  <c r="F78" i="150"/>
  <c r="E78" i="150"/>
  <c r="D78" i="150"/>
  <c r="B78" i="150"/>
  <c r="H77" i="150"/>
  <c r="E77" i="150"/>
  <c r="D77" i="150"/>
  <c r="F77" i="150" s="1"/>
  <c r="B77" i="150"/>
  <c r="H76" i="150"/>
  <c r="F76" i="150"/>
  <c r="E76" i="150"/>
  <c r="D76" i="150"/>
  <c r="B76" i="150"/>
  <c r="H75" i="150"/>
  <c r="E75" i="150"/>
  <c r="D75" i="150"/>
  <c r="F75" i="150" s="1"/>
  <c r="B75" i="150"/>
  <c r="H74" i="150"/>
  <c r="E74" i="150"/>
  <c r="D74" i="150"/>
  <c r="F74" i="150" s="1"/>
  <c r="B74" i="150"/>
  <c r="H73" i="150"/>
  <c r="E73" i="150"/>
  <c r="D73" i="150"/>
  <c r="F73" i="150" s="1"/>
  <c r="B73" i="150"/>
  <c r="H72" i="150"/>
  <c r="E72" i="150"/>
  <c r="D72" i="150"/>
  <c r="F72" i="150" s="1"/>
  <c r="B72" i="150"/>
  <c r="H71" i="150"/>
  <c r="E71" i="150"/>
  <c r="D71" i="150"/>
  <c r="F71" i="150" s="1"/>
  <c r="B71" i="150"/>
  <c r="H70" i="150"/>
  <c r="F70" i="150"/>
  <c r="E70" i="150"/>
  <c r="D70" i="150"/>
  <c r="B70" i="150"/>
  <c r="H69" i="150"/>
  <c r="E69" i="150"/>
  <c r="D69" i="150"/>
  <c r="F69" i="150" s="1"/>
  <c r="B69" i="150"/>
  <c r="H68" i="150"/>
  <c r="E68" i="150"/>
  <c r="F68" i="150" s="1"/>
  <c r="D68" i="150"/>
  <c r="B68" i="150"/>
  <c r="H67" i="150"/>
  <c r="E67" i="150"/>
  <c r="D67" i="150"/>
  <c r="F67" i="150" s="1"/>
  <c r="B67" i="150"/>
  <c r="H66" i="150"/>
  <c r="E66" i="150"/>
  <c r="D66" i="150"/>
  <c r="F66" i="150" s="1"/>
  <c r="B66" i="150"/>
  <c r="H65" i="150"/>
  <c r="E65" i="150"/>
  <c r="D65" i="150"/>
  <c r="F65" i="150" s="1"/>
  <c r="B65" i="150"/>
  <c r="H64" i="150"/>
  <c r="E64" i="150"/>
  <c r="F64" i="150" s="1"/>
  <c r="D64" i="150"/>
  <c r="B64" i="150"/>
  <c r="H63" i="150"/>
  <c r="E63" i="150"/>
  <c r="D63" i="150"/>
  <c r="F63" i="150" s="1"/>
  <c r="B63" i="150"/>
  <c r="H62" i="150"/>
  <c r="F62" i="150"/>
  <c r="E62" i="150"/>
  <c r="D62" i="150"/>
  <c r="B62" i="150"/>
  <c r="H61" i="150"/>
  <c r="F61" i="150"/>
  <c r="E61" i="150"/>
  <c r="D61" i="150"/>
  <c r="B61" i="150"/>
  <c r="H60" i="150"/>
  <c r="E60" i="150"/>
  <c r="F60" i="150" s="1"/>
  <c r="D60" i="150"/>
  <c r="B60" i="150"/>
  <c r="H59" i="150"/>
  <c r="E59" i="150"/>
  <c r="D59" i="150"/>
  <c r="B59" i="150"/>
  <c r="H58" i="150"/>
  <c r="F58" i="150"/>
  <c r="E58" i="150"/>
  <c r="D58" i="150"/>
  <c r="B58" i="150"/>
  <c r="H57" i="150"/>
  <c r="E57" i="150"/>
  <c r="D57" i="150"/>
  <c r="B57" i="150"/>
  <c r="H56" i="150"/>
  <c r="F56" i="150"/>
  <c r="E56" i="150"/>
  <c r="D56" i="150"/>
  <c r="B56" i="150"/>
  <c r="H55" i="150"/>
  <c r="F55" i="150"/>
  <c r="E55" i="150"/>
  <c r="D55" i="150"/>
  <c r="B55" i="150"/>
  <c r="H54" i="150"/>
  <c r="E54" i="150"/>
  <c r="F54" i="150" s="1"/>
  <c r="D54" i="150"/>
  <c r="B54" i="150"/>
  <c r="H53" i="150"/>
  <c r="E53" i="150"/>
  <c r="D53" i="150"/>
  <c r="F53" i="150" s="1"/>
  <c r="B53" i="150"/>
  <c r="H52" i="150"/>
  <c r="E52" i="150"/>
  <c r="F52" i="150" s="1"/>
  <c r="D52" i="150"/>
  <c r="B52" i="150"/>
  <c r="H51" i="150"/>
  <c r="E51" i="150"/>
  <c r="D51" i="150"/>
  <c r="B51" i="150"/>
  <c r="H50" i="150"/>
  <c r="E50" i="150"/>
  <c r="D50" i="150"/>
  <c r="F50" i="150" s="1"/>
  <c r="B50" i="150"/>
  <c r="H49" i="150"/>
  <c r="E49" i="150"/>
  <c r="D49" i="150"/>
  <c r="B49" i="150"/>
  <c r="H48" i="150"/>
  <c r="E48" i="150"/>
  <c r="F48" i="150" s="1"/>
  <c r="D48" i="150"/>
  <c r="B48" i="150"/>
  <c r="H47" i="150"/>
  <c r="E47" i="150"/>
  <c r="D47" i="150"/>
  <c r="F47" i="150" s="1"/>
  <c r="B47" i="150"/>
  <c r="H46" i="150"/>
  <c r="E46" i="150"/>
  <c r="F46" i="150" s="1"/>
  <c r="D46" i="150"/>
  <c r="B46" i="150"/>
  <c r="H45" i="150"/>
  <c r="E45" i="150"/>
  <c r="D45" i="150"/>
  <c r="F45" i="150" s="1"/>
  <c r="B45" i="150"/>
  <c r="H44" i="150"/>
  <c r="E44" i="150"/>
  <c r="F44" i="150" s="1"/>
  <c r="D44" i="150"/>
  <c r="B44" i="150"/>
  <c r="H43" i="150"/>
  <c r="E43" i="150"/>
  <c r="D43" i="150"/>
  <c r="F43" i="150" s="1"/>
  <c r="B43" i="150"/>
  <c r="H42" i="150"/>
  <c r="E42" i="150"/>
  <c r="D42" i="150"/>
  <c r="F42" i="150" s="1"/>
  <c r="B42" i="150"/>
  <c r="H41" i="150"/>
  <c r="E41" i="150"/>
  <c r="D41" i="150"/>
  <c r="B41" i="150"/>
  <c r="H40" i="150"/>
  <c r="E40" i="150"/>
  <c r="D40" i="150"/>
  <c r="F40" i="150" s="1"/>
  <c r="B40" i="150"/>
  <c r="H39" i="150"/>
  <c r="E39" i="150"/>
  <c r="D39" i="150"/>
  <c r="F39" i="150" s="1"/>
  <c r="B39" i="150"/>
  <c r="H38" i="150"/>
  <c r="F38" i="150"/>
  <c r="E38" i="150"/>
  <c r="D38" i="150"/>
  <c r="B38" i="150"/>
  <c r="H37" i="150"/>
  <c r="E37" i="150"/>
  <c r="D37" i="150"/>
  <c r="F37" i="150" s="1"/>
  <c r="B37" i="150"/>
  <c r="H36" i="150"/>
  <c r="F36" i="150"/>
  <c r="E36" i="150"/>
  <c r="D36" i="150"/>
  <c r="B36" i="150"/>
  <c r="H35" i="150"/>
  <c r="E35" i="150"/>
  <c r="D35" i="150"/>
  <c r="F35" i="150" s="1"/>
  <c r="B35" i="150"/>
  <c r="H34" i="150"/>
  <c r="E34" i="150"/>
  <c r="F34" i="150" s="1"/>
  <c r="D34" i="150"/>
  <c r="B34" i="150"/>
  <c r="H33" i="150"/>
  <c r="E33" i="150"/>
  <c r="D33" i="150"/>
  <c r="F33" i="150" s="1"/>
  <c r="B33" i="150"/>
  <c r="H32" i="150"/>
  <c r="E32" i="150"/>
  <c r="D32" i="150"/>
  <c r="F32" i="150" s="1"/>
  <c r="B32" i="150"/>
  <c r="H31" i="150"/>
  <c r="E31" i="150"/>
  <c r="D31" i="150"/>
  <c r="B31" i="150"/>
  <c r="H30" i="150"/>
  <c r="E30" i="150"/>
  <c r="D30" i="150"/>
  <c r="F30" i="150" s="1"/>
  <c r="B30" i="150"/>
  <c r="H29" i="150"/>
  <c r="E29" i="150"/>
  <c r="D29" i="150"/>
  <c r="F29" i="150" s="1"/>
  <c r="B29" i="150"/>
  <c r="H28" i="150"/>
  <c r="E28" i="150"/>
  <c r="F28" i="150" s="1"/>
  <c r="D28" i="150"/>
  <c r="B28" i="150"/>
  <c r="H27" i="150"/>
  <c r="E27" i="150"/>
  <c r="D27" i="150"/>
  <c r="B27" i="150"/>
  <c r="H26" i="150"/>
  <c r="E26" i="150"/>
  <c r="F26" i="150" s="1"/>
  <c r="D26" i="150"/>
  <c r="B26" i="150"/>
  <c r="H25" i="150"/>
  <c r="E25" i="150"/>
  <c r="D25" i="150"/>
  <c r="F25" i="150" s="1"/>
  <c r="B25" i="150"/>
  <c r="H24" i="150"/>
  <c r="F24" i="150"/>
  <c r="E24" i="150"/>
  <c r="D24" i="150"/>
  <c r="B24" i="150"/>
  <c r="H23" i="150"/>
  <c r="E23" i="150"/>
  <c r="D23" i="150"/>
  <c r="F23" i="150" s="1"/>
  <c r="B23" i="150"/>
  <c r="H22" i="150"/>
  <c r="F22" i="150"/>
  <c r="E22" i="150"/>
  <c r="D22" i="150"/>
  <c r="B22" i="150"/>
  <c r="H21" i="150"/>
  <c r="E21" i="150"/>
  <c r="D21" i="150"/>
  <c r="F21" i="150" s="1"/>
  <c r="B21" i="150"/>
  <c r="H20" i="150"/>
  <c r="E20" i="150"/>
  <c r="F20" i="150" s="1"/>
  <c r="D20" i="150"/>
  <c r="B20" i="150"/>
  <c r="H19" i="150"/>
  <c r="E19" i="150"/>
  <c r="D19" i="150"/>
  <c r="F19" i="150" s="1"/>
  <c r="B19" i="150"/>
  <c r="H18" i="150"/>
  <c r="E18" i="150"/>
  <c r="F18" i="150" s="1"/>
  <c r="D18" i="150"/>
  <c r="B18" i="150"/>
  <c r="H17" i="150"/>
  <c r="E17" i="150"/>
  <c r="D17" i="150"/>
  <c r="B17" i="150"/>
  <c r="H16" i="150"/>
  <c r="E16" i="150"/>
  <c r="D16" i="150"/>
  <c r="B16" i="150"/>
  <c r="H15" i="150"/>
  <c r="E15" i="150"/>
  <c r="D15" i="150"/>
  <c r="B15" i="150"/>
  <c r="H14" i="150"/>
  <c r="E14" i="150"/>
  <c r="D14" i="150"/>
  <c r="F14" i="150" s="1"/>
  <c r="B14" i="150"/>
  <c r="H13" i="150"/>
  <c r="E13" i="150"/>
  <c r="F13" i="150" s="1"/>
  <c r="B13" i="150"/>
  <c r="H12" i="150"/>
  <c r="E12" i="150"/>
  <c r="D12" i="150"/>
  <c r="F12" i="150" s="1"/>
  <c r="B12" i="150"/>
  <c r="H11" i="150"/>
  <c r="E11" i="150"/>
  <c r="D11" i="150"/>
  <c r="B11" i="150"/>
  <c r="H10" i="150"/>
  <c r="E10" i="150"/>
  <c r="D10" i="150"/>
  <c r="F10" i="150" s="1"/>
  <c r="B10" i="150"/>
  <c r="H9" i="150"/>
  <c r="E9" i="150"/>
  <c r="D9" i="150"/>
  <c r="B9" i="150"/>
  <c r="H8" i="150"/>
  <c r="E8" i="150"/>
  <c r="F8" i="150"/>
  <c r="B8" i="150"/>
  <c r="H7" i="150"/>
  <c r="E7" i="150"/>
  <c r="D7" i="150"/>
  <c r="B7" i="150"/>
  <c r="H6" i="150"/>
  <c r="E6" i="150"/>
  <c r="D6" i="150"/>
  <c r="F6" i="150" s="1"/>
  <c r="B6" i="150"/>
  <c r="H5" i="150"/>
  <c r="E5" i="150"/>
  <c r="D5" i="150"/>
  <c r="B5" i="150"/>
  <c r="H4" i="150"/>
  <c r="E4" i="150"/>
  <c r="D4" i="150"/>
  <c r="B4" i="150"/>
  <c r="H3" i="150"/>
  <c r="E3" i="150"/>
  <c r="D3" i="150"/>
  <c r="B3" i="150"/>
  <c r="H614" i="142"/>
  <c r="E614" i="142"/>
  <c r="F614" i="142" s="1"/>
  <c r="D614" i="142"/>
  <c r="B614" i="142"/>
  <c r="H613" i="142"/>
  <c r="E613" i="142"/>
  <c r="D613" i="142"/>
  <c r="F613" i="142" s="1"/>
  <c r="B613" i="142"/>
  <c r="H612" i="142"/>
  <c r="F612" i="142"/>
  <c r="E612" i="142"/>
  <c r="D612" i="142"/>
  <c r="B612" i="142"/>
  <c r="H611" i="142"/>
  <c r="E611" i="142"/>
  <c r="D611" i="142"/>
  <c r="B611" i="142"/>
  <c r="H610" i="142"/>
  <c r="E610" i="142"/>
  <c r="D610" i="142"/>
  <c r="F610" i="142" s="1"/>
  <c r="B610" i="142"/>
  <c r="H609" i="142"/>
  <c r="F609" i="142"/>
  <c r="E609" i="142"/>
  <c r="D609" i="142"/>
  <c r="B609" i="142"/>
  <c r="H608" i="142"/>
  <c r="E608" i="142"/>
  <c r="F608" i="142" s="1"/>
  <c r="D608" i="142"/>
  <c r="B608" i="142"/>
  <c r="H607" i="142"/>
  <c r="E607" i="142"/>
  <c r="D607" i="142"/>
  <c r="B607" i="142"/>
  <c r="H606" i="142"/>
  <c r="E606" i="142"/>
  <c r="F606" i="142" s="1"/>
  <c r="D606" i="142"/>
  <c r="B606" i="142"/>
  <c r="H605" i="142"/>
  <c r="E605" i="142"/>
  <c r="D605" i="142"/>
  <c r="F605" i="142" s="1"/>
  <c r="B605" i="142"/>
  <c r="H604" i="142"/>
  <c r="E604" i="142"/>
  <c r="D604" i="142"/>
  <c r="F604" i="142" s="1"/>
  <c r="B604" i="142"/>
  <c r="H603" i="142"/>
  <c r="E603" i="142"/>
  <c r="D603" i="142"/>
  <c r="F603" i="142" s="1"/>
  <c r="B603" i="142"/>
  <c r="H602" i="142"/>
  <c r="F602" i="142"/>
  <c r="E602" i="142"/>
  <c r="D602" i="142"/>
  <c r="B602" i="142"/>
  <c r="H601" i="142"/>
  <c r="E601" i="142"/>
  <c r="F601" i="142" s="1"/>
  <c r="D601" i="142"/>
  <c r="B601" i="142"/>
  <c r="H600" i="142"/>
  <c r="E600" i="142"/>
  <c r="F600" i="142" s="1"/>
  <c r="D600" i="142"/>
  <c r="B600" i="142"/>
  <c r="H599" i="142"/>
  <c r="E599" i="142"/>
  <c r="D599" i="142"/>
  <c r="F599" i="142" s="1"/>
  <c r="B599" i="142"/>
  <c r="H598" i="142"/>
  <c r="F598" i="142"/>
  <c r="E598" i="142"/>
  <c r="D598" i="142"/>
  <c r="B598" i="142"/>
  <c r="H597" i="142"/>
  <c r="E597" i="142"/>
  <c r="D597" i="142"/>
  <c r="B597" i="142"/>
  <c r="H596" i="142"/>
  <c r="E596" i="142"/>
  <c r="D596" i="142"/>
  <c r="B596" i="142"/>
  <c r="H595" i="142"/>
  <c r="E595" i="142"/>
  <c r="D595" i="142"/>
  <c r="B595" i="142"/>
  <c r="H594" i="142"/>
  <c r="E594" i="142"/>
  <c r="D594" i="142"/>
  <c r="F594" i="142" s="1"/>
  <c r="B594" i="142"/>
  <c r="H593" i="142"/>
  <c r="E593" i="142"/>
  <c r="D593" i="142"/>
  <c r="F593" i="142" s="1"/>
  <c r="B593" i="142"/>
  <c r="H592" i="142"/>
  <c r="E592" i="142"/>
  <c r="F592" i="142" s="1"/>
  <c r="D592" i="142"/>
  <c r="B592" i="142"/>
  <c r="H591" i="142"/>
  <c r="E591" i="142"/>
  <c r="D591" i="142"/>
  <c r="F591" i="142" s="1"/>
  <c r="B591" i="142"/>
  <c r="H590" i="142"/>
  <c r="F590" i="142"/>
  <c r="E590" i="142"/>
  <c r="D590" i="142"/>
  <c r="B590" i="142"/>
  <c r="H589" i="142"/>
  <c r="E589" i="142"/>
  <c r="D589" i="142"/>
  <c r="F589" i="142" s="1"/>
  <c r="B589" i="142"/>
  <c r="H588" i="142"/>
  <c r="E588" i="142"/>
  <c r="D588" i="142"/>
  <c r="F588" i="142" s="1"/>
  <c r="B588" i="142"/>
  <c r="H587" i="142"/>
  <c r="E587" i="142"/>
  <c r="D587" i="142"/>
  <c r="F587" i="142" s="1"/>
  <c r="B587" i="142"/>
  <c r="H586" i="142"/>
  <c r="F586" i="142"/>
  <c r="E586" i="142"/>
  <c r="D586" i="142"/>
  <c r="B586" i="142"/>
  <c r="H585" i="142"/>
  <c r="E585" i="142"/>
  <c r="D585" i="142"/>
  <c r="F585" i="142" s="1"/>
  <c r="B585" i="142"/>
  <c r="H584" i="142"/>
  <c r="E584" i="142"/>
  <c r="F584" i="142" s="1"/>
  <c r="D584" i="142"/>
  <c r="B584" i="142"/>
  <c r="H583" i="142"/>
  <c r="E583" i="142"/>
  <c r="D583" i="142"/>
  <c r="F583" i="142" s="1"/>
  <c r="B583" i="142"/>
  <c r="H582" i="142"/>
  <c r="E582" i="142"/>
  <c r="F582" i="142" s="1"/>
  <c r="D582" i="142"/>
  <c r="B582" i="142"/>
  <c r="H581" i="142"/>
  <c r="E581" i="142"/>
  <c r="D581" i="142"/>
  <c r="F581" i="142" s="1"/>
  <c r="B581" i="142"/>
  <c r="H580" i="142"/>
  <c r="F580" i="142"/>
  <c r="E580" i="142"/>
  <c r="D580" i="142"/>
  <c r="B580" i="142"/>
  <c r="H579" i="142"/>
  <c r="E579" i="142"/>
  <c r="D579" i="142"/>
  <c r="B579" i="142"/>
  <c r="H578" i="142"/>
  <c r="F578" i="142"/>
  <c r="E578" i="142"/>
  <c r="D578" i="142"/>
  <c r="B578" i="142"/>
  <c r="H577" i="142"/>
  <c r="F577" i="142"/>
  <c r="E577" i="142"/>
  <c r="D577" i="142"/>
  <c r="B577" i="142"/>
  <c r="H576" i="142"/>
  <c r="E576" i="142"/>
  <c r="F576" i="142" s="1"/>
  <c r="D576" i="142"/>
  <c r="B576" i="142"/>
  <c r="H575" i="142"/>
  <c r="F575" i="142"/>
  <c r="E575" i="142"/>
  <c r="D575" i="142"/>
  <c r="B575" i="142"/>
  <c r="H574" i="142"/>
  <c r="E574" i="142"/>
  <c r="F574" i="142" s="1"/>
  <c r="D574" i="142"/>
  <c r="B574" i="142"/>
  <c r="H573" i="142"/>
  <c r="E573" i="142"/>
  <c r="D573" i="142"/>
  <c r="F573" i="142" s="1"/>
  <c r="B573" i="142"/>
  <c r="H572" i="142"/>
  <c r="E572" i="142"/>
  <c r="D572" i="142"/>
  <c r="F572" i="142" s="1"/>
  <c r="B572" i="142"/>
  <c r="H571" i="142"/>
  <c r="E571" i="142"/>
  <c r="D571" i="142"/>
  <c r="F571" i="142" s="1"/>
  <c r="B571" i="142"/>
  <c r="H570" i="142"/>
  <c r="F570" i="142"/>
  <c r="E570" i="142"/>
  <c r="D570" i="142"/>
  <c r="B570" i="142"/>
  <c r="H569" i="142"/>
  <c r="E569" i="142"/>
  <c r="F569" i="142" s="1"/>
  <c r="D569" i="142"/>
  <c r="B569" i="142"/>
  <c r="H568" i="142"/>
  <c r="E568" i="142"/>
  <c r="F568" i="142" s="1"/>
  <c r="D568" i="142"/>
  <c r="B568" i="142"/>
  <c r="H567" i="142"/>
  <c r="E567" i="142"/>
  <c r="D567" i="142"/>
  <c r="F567" i="142" s="1"/>
  <c r="B567" i="142"/>
  <c r="H566" i="142"/>
  <c r="E566" i="142"/>
  <c r="F566" i="142" s="1"/>
  <c r="D566" i="142"/>
  <c r="B566" i="142"/>
  <c r="H565" i="142"/>
  <c r="E565" i="142"/>
  <c r="D565" i="142"/>
  <c r="B565" i="142"/>
  <c r="H564" i="142"/>
  <c r="E564" i="142"/>
  <c r="D564" i="142"/>
  <c r="F564" i="142" s="1"/>
  <c r="B564" i="142"/>
  <c r="H563" i="142"/>
  <c r="E563" i="142"/>
  <c r="D563" i="142"/>
  <c r="B563" i="142"/>
  <c r="H562" i="142"/>
  <c r="E562" i="142"/>
  <c r="D562" i="142"/>
  <c r="F562" i="142" s="1"/>
  <c r="B562" i="142"/>
  <c r="H561" i="142"/>
  <c r="E561" i="142"/>
  <c r="D561" i="142"/>
  <c r="B561" i="142"/>
  <c r="H560" i="142"/>
  <c r="F560" i="142"/>
  <c r="E560" i="142"/>
  <c r="D560" i="142"/>
  <c r="B560" i="142"/>
  <c r="H559" i="142"/>
  <c r="E559" i="142"/>
  <c r="D559" i="142"/>
  <c r="F559" i="142" s="1"/>
  <c r="B559" i="142"/>
  <c r="H558" i="142"/>
  <c r="F558" i="142"/>
  <c r="E558" i="142"/>
  <c r="D558" i="142"/>
  <c r="B558" i="142"/>
  <c r="H557" i="142"/>
  <c r="E557" i="142"/>
  <c r="D557" i="142"/>
  <c r="F557" i="142" s="1"/>
  <c r="B557" i="142"/>
  <c r="H556" i="142"/>
  <c r="E556" i="142"/>
  <c r="D556" i="142"/>
  <c r="F556" i="142" s="1"/>
  <c r="B556" i="142"/>
  <c r="H555" i="142"/>
  <c r="E555" i="142"/>
  <c r="D555" i="142"/>
  <c r="F555" i="142" s="1"/>
  <c r="B555" i="142"/>
  <c r="H554" i="142"/>
  <c r="F554" i="142"/>
  <c r="E554" i="142"/>
  <c r="D554" i="142"/>
  <c r="B554" i="142"/>
  <c r="H553" i="142"/>
  <c r="E553" i="142"/>
  <c r="D553" i="142"/>
  <c r="B553" i="142"/>
  <c r="H552" i="142"/>
  <c r="F552" i="142"/>
  <c r="E552" i="142"/>
  <c r="D552" i="142"/>
  <c r="B552" i="142"/>
  <c r="H551" i="142"/>
  <c r="E551" i="142"/>
  <c r="D551" i="142"/>
  <c r="F551" i="142" s="1"/>
  <c r="B551" i="142"/>
  <c r="H550" i="142"/>
  <c r="E550" i="142"/>
  <c r="F550" i="142" s="1"/>
  <c r="D550" i="142"/>
  <c r="B550" i="142"/>
  <c r="H549" i="142"/>
  <c r="E549" i="142"/>
  <c r="D549" i="142"/>
  <c r="B549" i="142"/>
  <c r="H548" i="142"/>
  <c r="F548" i="142"/>
  <c r="E548" i="142"/>
  <c r="D548" i="142"/>
  <c r="B548" i="142"/>
  <c r="H547" i="142"/>
  <c r="E547" i="142"/>
  <c r="D547" i="142"/>
  <c r="B547" i="142"/>
  <c r="H546" i="142"/>
  <c r="E546" i="142"/>
  <c r="D546" i="142"/>
  <c r="F546" i="142" s="1"/>
  <c r="B546" i="142"/>
  <c r="H545" i="142"/>
  <c r="F545" i="142"/>
  <c r="E545" i="142"/>
  <c r="D545" i="142"/>
  <c r="B545" i="142"/>
  <c r="H544" i="142"/>
  <c r="E544" i="142"/>
  <c r="F544" i="142" s="1"/>
  <c r="D544" i="142"/>
  <c r="B544" i="142"/>
  <c r="H543" i="142"/>
  <c r="E543" i="142"/>
  <c r="F543" i="142" s="1"/>
  <c r="D543" i="142"/>
  <c r="B543" i="142"/>
  <c r="H542" i="142"/>
  <c r="E542" i="142"/>
  <c r="F542" i="142" s="1"/>
  <c r="D542" i="142"/>
  <c r="B542" i="142"/>
  <c r="H541" i="142"/>
  <c r="E541" i="142"/>
  <c r="D541" i="142"/>
  <c r="F541" i="142" s="1"/>
  <c r="B541" i="142"/>
  <c r="H540" i="142"/>
  <c r="E540" i="142"/>
  <c r="D540" i="142"/>
  <c r="F540" i="142" s="1"/>
  <c r="B540" i="142"/>
  <c r="H539" i="142"/>
  <c r="E539" i="142"/>
  <c r="D539" i="142"/>
  <c r="F539" i="142" s="1"/>
  <c r="B539" i="142"/>
  <c r="H538" i="142"/>
  <c r="F538" i="142"/>
  <c r="E538" i="142"/>
  <c r="D538" i="142"/>
  <c r="B538" i="142"/>
  <c r="H537" i="142"/>
  <c r="E537" i="142"/>
  <c r="D537" i="142"/>
  <c r="F537" i="142" s="1"/>
  <c r="B537" i="142"/>
  <c r="H536" i="142"/>
  <c r="E536" i="142"/>
  <c r="F536" i="142" s="1"/>
  <c r="D536" i="142"/>
  <c r="B536" i="142"/>
  <c r="H535" i="142"/>
  <c r="E535" i="142"/>
  <c r="D535" i="142"/>
  <c r="F535" i="142" s="1"/>
  <c r="B535" i="142"/>
  <c r="H534" i="142"/>
  <c r="E534" i="142"/>
  <c r="F534" i="142" s="1"/>
  <c r="D534" i="142"/>
  <c r="B534" i="142"/>
  <c r="H533" i="142"/>
  <c r="E533" i="142"/>
  <c r="D533" i="142"/>
  <c r="F533" i="142" s="1"/>
  <c r="B533" i="142"/>
  <c r="H532" i="142"/>
  <c r="E532" i="142"/>
  <c r="D532" i="142"/>
  <c r="B532" i="142"/>
  <c r="H531" i="142"/>
  <c r="E531" i="142"/>
  <c r="D531" i="142"/>
  <c r="B531" i="142"/>
  <c r="H530" i="142"/>
  <c r="E530" i="142"/>
  <c r="D530" i="142"/>
  <c r="B530" i="142"/>
  <c r="H529" i="142"/>
  <c r="E529" i="142"/>
  <c r="D529" i="142"/>
  <c r="B529" i="142"/>
  <c r="H528" i="142"/>
  <c r="E528" i="142"/>
  <c r="F528" i="142" s="1"/>
  <c r="D528" i="142"/>
  <c r="B528" i="142"/>
  <c r="H527" i="142"/>
  <c r="E527" i="142"/>
  <c r="D527" i="142"/>
  <c r="F527" i="142" s="1"/>
  <c r="B527" i="142"/>
  <c r="H526" i="142"/>
  <c r="E526" i="142"/>
  <c r="F526" i="142" s="1"/>
  <c r="D526" i="142"/>
  <c r="B526" i="142"/>
  <c r="H525" i="142"/>
  <c r="E525" i="142"/>
  <c r="D525" i="142"/>
  <c r="F525" i="142" s="1"/>
  <c r="B525" i="142"/>
  <c r="H524" i="142"/>
  <c r="E524" i="142"/>
  <c r="D524" i="142"/>
  <c r="F524" i="142" s="1"/>
  <c r="B524" i="142"/>
  <c r="H523" i="142"/>
  <c r="E523" i="142"/>
  <c r="D523" i="142"/>
  <c r="F523" i="142" s="1"/>
  <c r="B523" i="142"/>
  <c r="H522" i="142"/>
  <c r="F522" i="142"/>
  <c r="E522" i="142"/>
  <c r="D522" i="142"/>
  <c r="B522" i="142"/>
  <c r="H521" i="142"/>
  <c r="E521" i="142"/>
  <c r="F521" i="142" s="1"/>
  <c r="D521" i="142"/>
  <c r="B521" i="142"/>
  <c r="H520" i="142"/>
  <c r="F520" i="142"/>
  <c r="E520" i="142"/>
  <c r="D520" i="142"/>
  <c r="B520" i="142"/>
  <c r="H519" i="142"/>
  <c r="E519" i="142"/>
  <c r="D519" i="142"/>
  <c r="F519" i="142" s="1"/>
  <c r="B519" i="142"/>
  <c r="H518" i="142"/>
  <c r="E518" i="142"/>
  <c r="F518" i="142" s="1"/>
  <c r="D518" i="142"/>
  <c r="B518" i="142"/>
  <c r="H517" i="142"/>
  <c r="E517" i="142"/>
  <c r="D517" i="142"/>
  <c r="F517" i="142" s="1"/>
  <c r="B517" i="142"/>
  <c r="H516" i="142"/>
  <c r="F516" i="142"/>
  <c r="E516" i="142"/>
  <c r="D516" i="142"/>
  <c r="B516" i="142"/>
  <c r="H515" i="142"/>
  <c r="E515" i="142"/>
  <c r="D515" i="142"/>
  <c r="B515" i="142"/>
  <c r="H514" i="142"/>
  <c r="F514" i="142"/>
  <c r="E514" i="142"/>
  <c r="D514" i="142"/>
  <c r="B514" i="142"/>
  <c r="H513" i="142"/>
  <c r="F513" i="142"/>
  <c r="E513" i="142"/>
  <c r="D513" i="142"/>
  <c r="B513" i="142"/>
  <c r="H512" i="142"/>
  <c r="E512" i="142"/>
  <c r="F512" i="142" s="1"/>
  <c r="D512" i="142"/>
  <c r="B512" i="142"/>
  <c r="H511" i="142"/>
  <c r="E511" i="142"/>
  <c r="D511" i="142"/>
  <c r="F511" i="142" s="1"/>
  <c r="B511" i="142"/>
  <c r="H510" i="142"/>
  <c r="E510" i="142"/>
  <c r="F510" i="142" s="1"/>
  <c r="D510" i="142"/>
  <c r="B510" i="142"/>
  <c r="H509" i="142"/>
  <c r="E509" i="142"/>
  <c r="D509" i="142"/>
  <c r="F509" i="142" s="1"/>
  <c r="B509" i="142"/>
  <c r="H508" i="142"/>
  <c r="E508" i="142"/>
  <c r="D508" i="142"/>
  <c r="F508" i="142" s="1"/>
  <c r="B508" i="142"/>
  <c r="H507" i="142"/>
  <c r="E507" i="142"/>
  <c r="D507" i="142"/>
  <c r="F507" i="142" s="1"/>
  <c r="B507" i="142"/>
  <c r="H506" i="142"/>
  <c r="E506" i="142"/>
  <c r="D506" i="142"/>
  <c r="F506" i="142" s="1"/>
  <c r="B506" i="142"/>
  <c r="H505" i="142"/>
  <c r="F505" i="142"/>
  <c r="E505" i="142"/>
  <c r="D505" i="142"/>
  <c r="B505" i="142"/>
  <c r="H504" i="142"/>
  <c r="E504" i="142"/>
  <c r="D504" i="142"/>
  <c r="B504" i="142"/>
  <c r="H503" i="142"/>
  <c r="E503" i="142"/>
  <c r="D503" i="142"/>
  <c r="F503" i="142" s="1"/>
  <c r="B503" i="142"/>
  <c r="H502" i="142"/>
  <c r="E502" i="142"/>
  <c r="D502" i="142"/>
  <c r="B502" i="142"/>
  <c r="H501" i="142"/>
  <c r="E501" i="142"/>
  <c r="D501" i="142"/>
  <c r="F501" i="142" s="1"/>
  <c r="B501" i="142"/>
  <c r="H500" i="142"/>
  <c r="E500" i="142"/>
  <c r="D500" i="142"/>
  <c r="F500" i="142" s="1"/>
  <c r="B500" i="142"/>
  <c r="H499" i="142"/>
  <c r="E499" i="142"/>
  <c r="D499" i="142"/>
  <c r="B499" i="142"/>
  <c r="H498" i="142"/>
  <c r="E498" i="142"/>
  <c r="D498" i="142"/>
  <c r="B498" i="142"/>
  <c r="H497" i="142"/>
  <c r="E497" i="142"/>
  <c r="D497" i="142"/>
  <c r="F497" i="142" s="1"/>
  <c r="B497" i="142"/>
  <c r="H496" i="142"/>
  <c r="E496" i="142"/>
  <c r="D496" i="142"/>
  <c r="B496" i="142"/>
  <c r="H495" i="142"/>
  <c r="E495" i="142"/>
  <c r="D495" i="142"/>
  <c r="B495" i="142"/>
  <c r="H494" i="142"/>
  <c r="E494" i="142"/>
  <c r="D494" i="142"/>
  <c r="B494" i="142"/>
  <c r="H493" i="142"/>
  <c r="E493" i="142"/>
  <c r="D493" i="142"/>
  <c r="F493" i="142" s="1"/>
  <c r="B493" i="142"/>
  <c r="H492" i="142"/>
  <c r="E492" i="142"/>
  <c r="D492" i="142"/>
  <c r="F492" i="142" s="1"/>
  <c r="B492" i="142"/>
  <c r="H491" i="142"/>
  <c r="E491" i="142"/>
  <c r="D491" i="142"/>
  <c r="F491" i="142" s="1"/>
  <c r="B491" i="142"/>
  <c r="H490" i="142"/>
  <c r="E490" i="142"/>
  <c r="D490" i="142"/>
  <c r="F490" i="142" s="1"/>
  <c r="B490" i="142"/>
  <c r="H489" i="142"/>
  <c r="E489" i="142"/>
  <c r="D489" i="142"/>
  <c r="B489" i="142"/>
  <c r="H488" i="142"/>
  <c r="E488" i="142"/>
  <c r="D488" i="142"/>
  <c r="B488" i="142"/>
  <c r="H487" i="142"/>
  <c r="E487" i="142"/>
  <c r="D487" i="142"/>
  <c r="F487" i="142" s="1"/>
  <c r="B487" i="142"/>
  <c r="H486" i="142"/>
  <c r="E486" i="142"/>
  <c r="D486" i="142"/>
  <c r="B486" i="142"/>
  <c r="H485" i="142"/>
  <c r="E485" i="142"/>
  <c r="D485" i="142"/>
  <c r="F485" i="142" s="1"/>
  <c r="B485" i="142"/>
  <c r="H484" i="142"/>
  <c r="E484" i="142"/>
  <c r="D484" i="142"/>
  <c r="F484" i="142" s="1"/>
  <c r="B484" i="142"/>
  <c r="H483" i="142"/>
  <c r="E483" i="142"/>
  <c r="D483" i="142"/>
  <c r="B483" i="142"/>
  <c r="H482" i="142"/>
  <c r="E482" i="142"/>
  <c r="D482" i="142"/>
  <c r="F482" i="142" s="1"/>
  <c r="B482" i="142"/>
  <c r="H481" i="142"/>
  <c r="E481" i="142"/>
  <c r="D481" i="142"/>
  <c r="F481" i="142" s="1"/>
  <c r="B481" i="142"/>
  <c r="H480" i="142"/>
  <c r="E480" i="142"/>
  <c r="D480" i="142"/>
  <c r="B480" i="142"/>
  <c r="H479" i="142"/>
  <c r="E479" i="142"/>
  <c r="D479" i="142"/>
  <c r="F479" i="142" s="1"/>
  <c r="B479" i="142"/>
  <c r="H478" i="142"/>
  <c r="E478" i="142"/>
  <c r="D478" i="142"/>
  <c r="B478" i="142"/>
  <c r="H477" i="142"/>
  <c r="E477" i="142"/>
  <c r="D477" i="142"/>
  <c r="F477" i="142" s="1"/>
  <c r="B477" i="142"/>
  <c r="H476" i="142"/>
  <c r="E476" i="142"/>
  <c r="D476" i="142"/>
  <c r="F476" i="142" s="1"/>
  <c r="B476" i="142"/>
  <c r="H475" i="142"/>
  <c r="E475" i="142"/>
  <c r="D475" i="142"/>
  <c r="F475" i="142" s="1"/>
  <c r="B475" i="142"/>
  <c r="H474" i="142"/>
  <c r="E474" i="142"/>
  <c r="D474" i="142"/>
  <c r="F474" i="142" s="1"/>
  <c r="B474" i="142"/>
  <c r="H473" i="142"/>
  <c r="E473" i="142"/>
  <c r="D473" i="142"/>
  <c r="F473" i="142" s="1"/>
  <c r="B473" i="142"/>
  <c r="H472" i="142"/>
  <c r="E472" i="142"/>
  <c r="D472" i="142"/>
  <c r="B472" i="142"/>
  <c r="H471" i="142"/>
  <c r="E471" i="142"/>
  <c r="D471" i="142"/>
  <c r="F471" i="142" s="1"/>
  <c r="B471" i="142"/>
  <c r="H470" i="142"/>
  <c r="E470" i="142"/>
  <c r="F470" i="142" s="1"/>
  <c r="D470" i="142"/>
  <c r="B470" i="142"/>
  <c r="H469" i="142"/>
  <c r="E469" i="142"/>
  <c r="D469" i="142"/>
  <c r="B469" i="142"/>
  <c r="H468" i="142"/>
  <c r="E468" i="142"/>
  <c r="D468" i="142"/>
  <c r="B468" i="142"/>
  <c r="H467" i="142"/>
  <c r="E467" i="142"/>
  <c r="D467" i="142"/>
  <c r="B467" i="142"/>
  <c r="H466" i="142"/>
  <c r="E466" i="142"/>
  <c r="F466" i="142" s="1"/>
  <c r="D466" i="142"/>
  <c r="B466" i="142"/>
  <c r="H465" i="142"/>
  <c r="E465" i="142"/>
  <c r="D465" i="142"/>
  <c r="F465" i="142" s="1"/>
  <c r="B465" i="142"/>
  <c r="H464" i="142"/>
  <c r="E464" i="142"/>
  <c r="F464" i="142" s="1"/>
  <c r="D464" i="142"/>
  <c r="B464" i="142"/>
  <c r="H463" i="142"/>
  <c r="E463" i="142"/>
  <c r="D463" i="142"/>
  <c r="B463" i="142"/>
  <c r="H462" i="142"/>
  <c r="F462" i="142"/>
  <c r="E462" i="142"/>
  <c r="D462" i="142"/>
  <c r="B462" i="142"/>
  <c r="H461" i="142"/>
  <c r="E461" i="142"/>
  <c r="D461" i="142"/>
  <c r="B461" i="142"/>
  <c r="H460" i="142"/>
  <c r="E460" i="142"/>
  <c r="F460" i="142" s="1"/>
  <c r="D460" i="142"/>
  <c r="B460" i="142"/>
  <c r="H459" i="142"/>
  <c r="E459" i="142"/>
  <c r="D459" i="142"/>
  <c r="B459" i="142"/>
  <c r="H458" i="142"/>
  <c r="E458" i="142"/>
  <c r="F458" i="142" s="1"/>
  <c r="D458" i="142"/>
  <c r="B458" i="142"/>
  <c r="H457" i="142"/>
  <c r="E457" i="142"/>
  <c r="F457" i="142" s="1"/>
  <c r="D457" i="142"/>
  <c r="B457" i="142"/>
  <c r="H456" i="142"/>
  <c r="E456" i="142"/>
  <c r="D456" i="142"/>
  <c r="F456" i="142" s="1"/>
  <c r="B456" i="142"/>
  <c r="H455" i="142"/>
  <c r="E455" i="142"/>
  <c r="D455" i="142"/>
  <c r="F455" i="142" s="1"/>
  <c r="B455" i="142"/>
  <c r="H454" i="142"/>
  <c r="E454" i="142"/>
  <c r="D454" i="142"/>
  <c r="B454" i="142"/>
  <c r="H453" i="142"/>
  <c r="E453" i="142"/>
  <c r="D453" i="142"/>
  <c r="F453" i="142" s="1"/>
  <c r="B453" i="142"/>
  <c r="H452" i="142"/>
  <c r="E452" i="142"/>
  <c r="D452" i="142"/>
  <c r="F452" i="142" s="1"/>
  <c r="B452" i="142"/>
  <c r="H451" i="142"/>
  <c r="E451" i="142"/>
  <c r="D451" i="142"/>
  <c r="B451" i="142"/>
  <c r="H450" i="142"/>
  <c r="E450" i="142"/>
  <c r="D450" i="142"/>
  <c r="F450" i="142" s="1"/>
  <c r="B450" i="142"/>
  <c r="H449" i="142"/>
  <c r="F449" i="142"/>
  <c r="E449" i="142"/>
  <c r="D449" i="142"/>
  <c r="B449" i="142"/>
  <c r="H448" i="142"/>
  <c r="E448" i="142"/>
  <c r="D448" i="142"/>
  <c r="B448" i="142"/>
  <c r="H447" i="142"/>
  <c r="E447" i="142"/>
  <c r="D447" i="142"/>
  <c r="B447" i="142"/>
  <c r="H446" i="142"/>
  <c r="E446" i="142"/>
  <c r="F446" i="142" s="1"/>
  <c r="D446" i="142"/>
  <c r="B446" i="142"/>
  <c r="H445" i="142"/>
  <c r="E445" i="142"/>
  <c r="D445" i="142"/>
  <c r="F445" i="142" s="1"/>
  <c r="B445" i="142"/>
  <c r="H444" i="142"/>
  <c r="E444" i="142"/>
  <c r="D444" i="142"/>
  <c r="F444" i="142" s="1"/>
  <c r="B444" i="142"/>
  <c r="H443" i="142"/>
  <c r="E443" i="142"/>
  <c r="D443" i="142"/>
  <c r="F443" i="142" s="1"/>
  <c r="B443" i="142"/>
  <c r="H442" i="142"/>
  <c r="E442" i="142"/>
  <c r="D442" i="142"/>
  <c r="F442" i="142" s="1"/>
  <c r="B442" i="142"/>
  <c r="H441" i="142"/>
  <c r="E441" i="142"/>
  <c r="D441" i="142"/>
  <c r="F441" i="142" s="1"/>
  <c r="B441" i="142"/>
  <c r="H440" i="142"/>
  <c r="E440" i="142"/>
  <c r="F440" i="142" s="1"/>
  <c r="D440" i="142"/>
  <c r="B440" i="142"/>
  <c r="H439" i="142"/>
  <c r="E439" i="142"/>
  <c r="D439" i="142"/>
  <c r="F439" i="142" s="1"/>
  <c r="B439" i="142"/>
  <c r="H438" i="142"/>
  <c r="E438" i="142"/>
  <c r="F438" i="142" s="1"/>
  <c r="D438" i="142"/>
  <c r="B438" i="142"/>
  <c r="H437" i="142"/>
  <c r="E437" i="142"/>
  <c r="D437" i="142"/>
  <c r="F437" i="142" s="1"/>
  <c r="B437" i="142"/>
  <c r="H436" i="142"/>
  <c r="E436" i="142"/>
  <c r="D436" i="142"/>
  <c r="B436" i="142"/>
  <c r="H435" i="142"/>
  <c r="E435" i="142"/>
  <c r="D435" i="142"/>
  <c r="B435" i="142"/>
  <c r="H434" i="142"/>
  <c r="E434" i="142"/>
  <c r="D434" i="142"/>
  <c r="B434" i="142"/>
  <c r="H433" i="142"/>
  <c r="E433" i="142"/>
  <c r="D433" i="142"/>
  <c r="F433" i="142" s="1"/>
  <c r="B433" i="142"/>
  <c r="H432" i="142"/>
  <c r="E432" i="142"/>
  <c r="F432" i="142" s="1"/>
  <c r="D432" i="142"/>
  <c r="B432" i="142"/>
  <c r="H431" i="142"/>
  <c r="E431" i="142"/>
  <c r="D431" i="142"/>
  <c r="B431" i="142"/>
  <c r="H430" i="142"/>
  <c r="E430" i="142"/>
  <c r="F430" i="142" s="1"/>
  <c r="D430" i="142"/>
  <c r="B430" i="142"/>
  <c r="H429" i="142"/>
  <c r="E429" i="142"/>
  <c r="D429" i="142"/>
  <c r="F429" i="142" s="1"/>
  <c r="B429" i="142"/>
  <c r="H428" i="142"/>
  <c r="E428" i="142"/>
  <c r="D428" i="142"/>
  <c r="B428" i="142"/>
  <c r="H427" i="142"/>
  <c r="E427" i="142"/>
  <c r="D427" i="142"/>
  <c r="F427" i="142" s="1"/>
  <c r="B427" i="142"/>
  <c r="H426" i="142"/>
  <c r="E426" i="142"/>
  <c r="D426" i="142"/>
  <c r="B426" i="142"/>
  <c r="H425" i="142"/>
  <c r="E425" i="142"/>
  <c r="D425" i="142"/>
  <c r="F425" i="142" s="1"/>
  <c r="B425" i="142"/>
  <c r="H424" i="142"/>
  <c r="E424" i="142"/>
  <c r="F424" i="142" s="1"/>
  <c r="D424" i="142"/>
  <c r="B424" i="142"/>
  <c r="H423" i="142"/>
  <c r="E423" i="142"/>
  <c r="D423" i="142"/>
  <c r="F423" i="142" s="1"/>
  <c r="B423" i="142"/>
  <c r="H422" i="142"/>
  <c r="E422" i="142"/>
  <c r="F422" i="142" s="1"/>
  <c r="D422" i="142"/>
  <c r="B422" i="142"/>
  <c r="H421" i="142"/>
  <c r="E421" i="142"/>
  <c r="D421" i="142"/>
  <c r="F421" i="142" s="1"/>
  <c r="B421" i="142"/>
  <c r="H420" i="142"/>
  <c r="E420" i="142"/>
  <c r="D420" i="142"/>
  <c r="B420" i="142"/>
  <c r="H419" i="142"/>
  <c r="E419" i="142"/>
  <c r="D419" i="142"/>
  <c r="B419" i="142"/>
  <c r="H418" i="142"/>
  <c r="E418" i="142"/>
  <c r="D418" i="142"/>
  <c r="B418" i="142"/>
  <c r="H417" i="142"/>
  <c r="E417" i="142"/>
  <c r="D417" i="142"/>
  <c r="F417" i="142" s="1"/>
  <c r="B417" i="142"/>
  <c r="H416" i="142"/>
  <c r="E416" i="142"/>
  <c r="F416" i="142" s="1"/>
  <c r="D416" i="142"/>
  <c r="B416" i="142"/>
  <c r="H415" i="142"/>
  <c r="E415" i="142"/>
  <c r="D415" i="142"/>
  <c r="F415" i="142" s="1"/>
  <c r="B415" i="142"/>
  <c r="H414" i="142"/>
  <c r="E414" i="142"/>
  <c r="F414" i="142" s="1"/>
  <c r="D414" i="142"/>
  <c r="B414" i="142"/>
  <c r="H413" i="142"/>
  <c r="E413" i="142"/>
  <c r="D413" i="142"/>
  <c r="F413" i="142" s="1"/>
  <c r="B413" i="142"/>
  <c r="H412" i="142"/>
  <c r="E412" i="142"/>
  <c r="D412" i="142"/>
  <c r="B412" i="142"/>
  <c r="H411" i="142"/>
  <c r="E411" i="142"/>
  <c r="D411" i="142"/>
  <c r="F411" i="142" s="1"/>
  <c r="B411" i="142"/>
  <c r="H410" i="142"/>
  <c r="E410" i="142"/>
  <c r="D410" i="142"/>
  <c r="B410" i="142"/>
  <c r="H409" i="142"/>
  <c r="E409" i="142"/>
  <c r="D409" i="142"/>
  <c r="F409" i="142" s="1"/>
  <c r="B409" i="142"/>
  <c r="H408" i="142"/>
  <c r="E408" i="142"/>
  <c r="F408" i="142" s="1"/>
  <c r="D408" i="142"/>
  <c r="B408" i="142"/>
  <c r="H407" i="142"/>
  <c r="E407" i="142"/>
  <c r="D407" i="142"/>
  <c r="F407" i="142" s="1"/>
  <c r="B407" i="142"/>
  <c r="H406" i="142"/>
  <c r="F406" i="142"/>
  <c r="E406" i="142"/>
  <c r="D406" i="142"/>
  <c r="B406" i="142"/>
  <c r="H405" i="142"/>
  <c r="E405" i="142"/>
  <c r="D405" i="142"/>
  <c r="B405" i="142"/>
  <c r="H404" i="142"/>
  <c r="E404" i="142"/>
  <c r="D404" i="142"/>
  <c r="F404" i="142" s="1"/>
  <c r="B404" i="142"/>
  <c r="H403" i="142"/>
  <c r="E403" i="142"/>
  <c r="D403" i="142"/>
  <c r="B403" i="142"/>
  <c r="H402" i="142"/>
  <c r="E402" i="142"/>
  <c r="F402" i="142" s="1"/>
  <c r="D402" i="142"/>
  <c r="B402" i="142"/>
  <c r="H401" i="142"/>
  <c r="E401" i="142"/>
  <c r="D401" i="142"/>
  <c r="B401" i="142"/>
  <c r="H400" i="142"/>
  <c r="E400" i="142"/>
  <c r="D400" i="142"/>
  <c r="B400" i="142"/>
  <c r="H399" i="142"/>
  <c r="E399" i="142"/>
  <c r="D399" i="142"/>
  <c r="B399" i="142"/>
  <c r="H398" i="142"/>
  <c r="F398" i="142"/>
  <c r="E398" i="142"/>
  <c r="D398" i="142"/>
  <c r="B398" i="142"/>
  <c r="H397" i="142"/>
  <c r="E397" i="142"/>
  <c r="D397" i="142"/>
  <c r="F397" i="142" s="1"/>
  <c r="B397" i="142"/>
  <c r="H396" i="142"/>
  <c r="E396" i="142"/>
  <c r="F396" i="142" s="1"/>
  <c r="D396" i="142"/>
  <c r="B396" i="142"/>
  <c r="H395" i="142"/>
  <c r="E395" i="142"/>
  <c r="D395" i="142"/>
  <c r="B395" i="142"/>
  <c r="H394" i="142"/>
  <c r="E394" i="142"/>
  <c r="D394" i="142"/>
  <c r="F394" i="142" s="1"/>
  <c r="B394" i="142"/>
  <c r="H393" i="142"/>
  <c r="E393" i="142"/>
  <c r="D393" i="142"/>
  <c r="B393" i="142"/>
  <c r="H392" i="142"/>
  <c r="E392" i="142"/>
  <c r="D392" i="142"/>
  <c r="F392" i="142" s="1"/>
  <c r="B392" i="142"/>
  <c r="H391" i="142"/>
  <c r="E391" i="142"/>
  <c r="D391" i="142"/>
  <c r="B391" i="142"/>
  <c r="H390" i="142"/>
  <c r="E390" i="142"/>
  <c r="D390" i="142"/>
  <c r="B390" i="142"/>
  <c r="H389" i="142"/>
  <c r="E389" i="142"/>
  <c r="D389" i="142"/>
  <c r="B389" i="142"/>
  <c r="H388" i="142"/>
  <c r="E388" i="142"/>
  <c r="D388" i="142"/>
  <c r="F388" i="142" s="1"/>
  <c r="B388" i="142"/>
  <c r="H387" i="142"/>
  <c r="E387" i="142"/>
  <c r="D387" i="142"/>
  <c r="B387" i="142"/>
  <c r="H386" i="142"/>
  <c r="E386" i="142"/>
  <c r="D386" i="142"/>
  <c r="F386" i="142" s="1"/>
  <c r="B386" i="142"/>
  <c r="H385" i="142"/>
  <c r="F385" i="142"/>
  <c r="E385" i="142"/>
  <c r="D385" i="142"/>
  <c r="B385" i="142"/>
  <c r="H384" i="142"/>
  <c r="E384" i="142"/>
  <c r="D384" i="142"/>
  <c r="B384" i="142"/>
  <c r="H383" i="142"/>
  <c r="E383" i="142"/>
  <c r="D383" i="142"/>
  <c r="F383" i="142" s="1"/>
  <c r="B383" i="142"/>
  <c r="H382" i="142"/>
  <c r="E382" i="142"/>
  <c r="D382" i="142"/>
  <c r="B382" i="142"/>
  <c r="H381" i="142"/>
  <c r="E381" i="142"/>
  <c r="D381" i="142"/>
  <c r="F381" i="142" s="1"/>
  <c r="B381" i="142"/>
  <c r="H380" i="142"/>
  <c r="E380" i="142"/>
  <c r="D380" i="142"/>
  <c r="F380" i="142" s="1"/>
  <c r="B380" i="142"/>
  <c r="H379" i="142"/>
  <c r="E379" i="142"/>
  <c r="D379" i="142"/>
  <c r="F379" i="142" s="1"/>
  <c r="B379" i="142"/>
  <c r="H378" i="142"/>
  <c r="E378" i="142"/>
  <c r="D378" i="142"/>
  <c r="B378" i="142"/>
  <c r="H377" i="142"/>
  <c r="E377" i="142"/>
  <c r="D377" i="142"/>
  <c r="F377" i="142" s="1"/>
  <c r="B377" i="142"/>
  <c r="H376" i="142"/>
  <c r="E376" i="142"/>
  <c r="F376" i="142" s="1"/>
  <c r="D376" i="142"/>
  <c r="B376" i="142"/>
  <c r="H375" i="142"/>
  <c r="E375" i="142"/>
  <c r="D375" i="142"/>
  <c r="B375" i="142"/>
  <c r="H374" i="142"/>
  <c r="E374" i="142"/>
  <c r="D374" i="142"/>
  <c r="B374" i="142"/>
  <c r="H373" i="142"/>
  <c r="E373" i="142"/>
  <c r="D373" i="142"/>
  <c r="B373" i="142"/>
  <c r="H372" i="142"/>
  <c r="E372" i="142"/>
  <c r="D372" i="142"/>
  <c r="B372" i="142"/>
  <c r="H371" i="142"/>
  <c r="E371" i="142"/>
  <c r="D371" i="142"/>
  <c r="B371" i="142"/>
  <c r="H370" i="142"/>
  <c r="E370" i="142"/>
  <c r="D370" i="142"/>
  <c r="F370" i="142" s="1"/>
  <c r="B370" i="142"/>
  <c r="H369" i="142"/>
  <c r="E369" i="142"/>
  <c r="D369" i="142"/>
  <c r="F369" i="142" s="1"/>
  <c r="B369" i="142"/>
  <c r="H368" i="142"/>
  <c r="E368" i="142"/>
  <c r="D368" i="142"/>
  <c r="F368" i="142" s="1"/>
  <c r="B368" i="142"/>
  <c r="H367" i="142"/>
  <c r="E367" i="142"/>
  <c r="D367" i="142"/>
  <c r="B367" i="142"/>
  <c r="H366" i="142"/>
  <c r="E366" i="142"/>
  <c r="F366" i="142" s="1"/>
  <c r="D366" i="142"/>
  <c r="B366" i="142"/>
  <c r="H365" i="142"/>
  <c r="E365" i="142"/>
  <c r="D365" i="142"/>
  <c r="B365" i="142"/>
  <c r="H364" i="142"/>
  <c r="E364" i="142"/>
  <c r="D364" i="142"/>
  <c r="B364" i="142"/>
  <c r="H363" i="142"/>
  <c r="E363" i="142"/>
  <c r="D363" i="142"/>
  <c r="F363" i="142" s="1"/>
  <c r="B363" i="142"/>
  <c r="H362" i="142"/>
  <c r="E362" i="142"/>
  <c r="D362" i="142"/>
  <c r="B362" i="142"/>
  <c r="H361" i="142"/>
  <c r="E361" i="142"/>
  <c r="D361" i="142"/>
  <c r="B361" i="142"/>
  <c r="H360" i="142"/>
  <c r="E360" i="142"/>
  <c r="D360" i="142"/>
  <c r="B360" i="142"/>
  <c r="H359" i="142"/>
  <c r="E359" i="142"/>
  <c r="D359" i="142"/>
  <c r="B359" i="142"/>
  <c r="H358" i="142"/>
  <c r="E358" i="142"/>
  <c r="F358" i="142" s="1"/>
  <c r="D358" i="142"/>
  <c r="B358" i="142"/>
  <c r="H357" i="142"/>
  <c r="E357" i="142"/>
  <c r="D357" i="142"/>
  <c r="B357" i="142"/>
  <c r="H356" i="142"/>
  <c r="E356" i="142"/>
  <c r="D356" i="142"/>
  <c r="F356" i="142" s="1"/>
  <c r="B356" i="142"/>
  <c r="H355" i="142"/>
  <c r="E355" i="142"/>
  <c r="D355" i="142"/>
  <c r="B355" i="142"/>
  <c r="H354" i="142"/>
  <c r="E354" i="142"/>
  <c r="D354" i="142"/>
  <c r="B354" i="142"/>
  <c r="H353" i="142"/>
  <c r="E353" i="142"/>
  <c r="D353" i="142"/>
  <c r="B353" i="142"/>
  <c r="H352" i="142"/>
  <c r="E352" i="142"/>
  <c r="D352" i="142"/>
  <c r="B352" i="142"/>
  <c r="H351" i="142"/>
  <c r="E351" i="142"/>
  <c r="D351" i="142"/>
  <c r="F351" i="142" s="1"/>
  <c r="B351" i="142"/>
  <c r="H350" i="142"/>
  <c r="E350" i="142"/>
  <c r="F350" i="142" s="1"/>
  <c r="D350" i="142"/>
  <c r="B350" i="142"/>
  <c r="H349" i="142"/>
  <c r="E349" i="142"/>
  <c r="D349" i="142"/>
  <c r="B349" i="142"/>
  <c r="H348" i="142"/>
  <c r="E348" i="142"/>
  <c r="D348" i="142"/>
  <c r="F348" i="142" s="1"/>
  <c r="B348" i="142"/>
  <c r="H347" i="142"/>
  <c r="E347" i="142"/>
  <c r="D347" i="142"/>
  <c r="B347" i="142"/>
  <c r="H346" i="142"/>
  <c r="E346" i="142"/>
  <c r="D346" i="142"/>
  <c r="B346" i="142"/>
  <c r="H345" i="142"/>
  <c r="E345" i="142"/>
  <c r="D345" i="142"/>
  <c r="B345" i="142"/>
  <c r="H344" i="142"/>
  <c r="E344" i="142"/>
  <c r="D344" i="142"/>
  <c r="B344" i="142"/>
  <c r="H343" i="142"/>
  <c r="E343" i="142"/>
  <c r="D343" i="142"/>
  <c r="F343" i="142" s="1"/>
  <c r="B343" i="142"/>
  <c r="H342" i="142"/>
  <c r="E342" i="142"/>
  <c r="F342" i="142" s="1"/>
  <c r="D342" i="142"/>
  <c r="B342" i="142"/>
  <c r="H341" i="142"/>
  <c r="E341" i="142"/>
  <c r="D341" i="142"/>
  <c r="B341" i="142"/>
  <c r="H340" i="142"/>
  <c r="E340" i="142"/>
  <c r="D340" i="142"/>
  <c r="B340" i="142"/>
  <c r="H339" i="142"/>
  <c r="E339" i="142"/>
  <c r="D339" i="142"/>
  <c r="B339" i="142"/>
  <c r="H338" i="142"/>
  <c r="E338" i="142"/>
  <c r="D338" i="142"/>
  <c r="B338" i="142"/>
  <c r="H337" i="142"/>
  <c r="E337" i="142"/>
  <c r="D337" i="142"/>
  <c r="B337" i="142"/>
  <c r="H336" i="142"/>
  <c r="E336" i="142"/>
  <c r="D336" i="142"/>
  <c r="B336" i="142"/>
  <c r="H335" i="142"/>
  <c r="E335" i="142"/>
  <c r="D335" i="142"/>
  <c r="F335" i="142" s="1"/>
  <c r="B335" i="142"/>
  <c r="H334" i="142"/>
  <c r="E334" i="142"/>
  <c r="F334" i="142" s="1"/>
  <c r="D334" i="142"/>
  <c r="B334" i="142"/>
  <c r="H333" i="142"/>
  <c r="E333" i="142"/>
  <c r="D333" i="142"/>
  <c r="B333" i="142"/>
  <c r="H332" i="142"/>
  <c r="E332" i="142"/>
  <c r="D332" i="142"/>
  <c r="F332" i="142" s="1"/>
  <c r="B332" i="142"/>
  <c r="H331" i="142"/>
  <c r="E331" i="142"/>
  <c r="D331" i="142"/>
  <c r="B331" i="142"/>
  <c r="H330" i="142"/>
  <c r="E330" i="142"/>
  <c r="D330" i="142"/>
  <c r="B330" i="142"/>
  <c r="H329" i="142"/>
  <c r="E329" i="142"/>
  <c r="D329" i="142"/>
  <c r="B329" i="142"/>
  <c r="H328" i="142"/>
  <c r="E328" i="142"/>
  <c r="D328" i="142"/>
  <c r="B328" i="142"/>
  <c r="H327" i="142"/>
  <c r="E327" i="142"/>
  <c r="D327" i="142"/>
  <c r="F327" i="142" s="1"/>
  <c r="B327" i="142"/>
  <c r="H326" i="142"/>
  <c r="E326" i="142"/>
  <c r="D326" i="142"/>
  <c r="F326" i="142" s="1"/>
  <c r="B326" i="142"/>
  <c r="H325" i="142"/>
  <c r="E325" i="142"/>
  <c r="D325" i="142"/>
  <c r="F325" i="142" s="1"/>
  <c r="B325" i="142"/>
  <c r="H324" i="142"/>
  <c r="E324" i="142"/>
  <c r="D324" i="142"/>
  <c r="F324" i="142" s="1"/>
  <c r="B324" i="142"/>
  <c r="H323" i="142"/>
  <c r="E323" i="142"/>
  <c r="D323" i="142"/>
  <c r="B323" i="142"/>
  <c r="H322" i="142"/>
  <c r="E322" i="142"/>
  <c r="D322" i="142"/>
  <c r="F322" i="142" s="1"/>
  <c r="B322" i="142"/>
  <c r="H321" i="142"/>
  <c r="E321" i="142"/>
  <c r="D321" i="142"/>
  <c r="F321" i="142" s="1"/>
  <c r="B321" i="142"/>
  <c r="H320" i="142"/>
  <c r="E320" i="142"/>
  <c r="D320" i="142"/>
  <c r="F320" i="142" s="1"/>
  <c r="B320" i="142"/>
  <c r="H319" i="142"/>
  <c r="E319" i="142"/>
  <c r="F319" i="142" s="1"/>
  <c r="D319" i="142"/>
  <c r="B319" i="142"/>
  <c r="H318" i="142"/>
  <c r="E318" i="142"/>
  <c r="D318" i="142"/>
  <c r="B318" i="142"/>
  <c r="H317" i="142"/>
  <c r="E317" i="142"/>
  <c r="D317" i="142"/>
  <c r="B317" i="142"/>
  <c r="H316" i="142"/>
  <c r="E316" i="142"/>
  <c r="D316" i="142"/>
  <c r="F316" i="142" s="1"/>
  <c r="B316" i="142"/>
  <c r="H315" i="142"/>
  <c r="E315" i="142"/>
  <c r="D315" i="142"/>
  <c r="B315" i="142"/>
  <c r="H314" i="142"/>
  <c r="E314" i="142"/>
  <c r="D314" i="142"/>
  <c r="F314" i="142" s="1"/>
  <c r="B314" i="142"/>
  <c r="H313" i="142"/>
  <c r="E313" i="142"/>
  <c r="D313" i="142"/>
  <c r="B313" i="142"/>
  <c r="H312" i="142"/>
  <c r="E312" i="142"/>
  <c r="D312" i="142"/>
  <c r="B312" i="142"/>
  <c r="H311" i="142"/>
  <c r="E311" i="142"/>
  <c r="D311" i="142"/>
  <c r="B311" i="142"/>
  <c r="H310" i="142"/>
  <c r="E310" i="142"/>
  <c r="D310" i="142"/>
  <c r="B310" i="142"/>
  <c r="H309" i="142"/>
  <c r="E309" i="142"/>
  <c r="D309" i="142"/>
  <c r="B309" i="142"/>
  <c r="H308" i="142"/>
  <c r="E308" i="142"/>
  <c r="D308" i="142"/>
  <c r="B308" i="142"/>
  <c r="H307" i="142"/>
  <c r="E307" i="142"/>
  <c r="D307" i="142"/>
  <c r="B307" i="142"/>
  <c r="H306" i="142"/>
  <c r="E306" i="142"/>
  <c r="D306" i="142"/>
  <c r="F306" i="142" s="1"/>
  <c r="B306" i="142"/>
  <c r="H305" i="142"/>
  <c r="E305" i="142"/>
  <c r="F305" i="142" s="1"/>
  <c r="D305" i="142"/>
  <c r="B305" i="142"/>
  <c r="H304" i="142"/>
  <c r="E304" i="142"/>
  <c r="D304" i="142"/>
  <c r="B304" i="142"/>
  <c r="H303" i="142"/>
  <c r="E303" i="142"/>
  <c r="D303" i="142"/>
  <c r="B303" i="142"/>
  <c r="H302" i="142"/>
  <c r="E302" i="142"/>
  <c r="D302" i="142"/>
  <c r="B302" i="142"/>
  <c r="H301" i="142"/>
  <c r="E301" i="142"/>
  <c r="D301" i="142"/>
  <c r="B301" i="142"/>
  <c r="H300" i="142"/>
  <c r="E300" i="142"/>
  <c r="D300" i="142"/>
  <c r="F300" i="142" s="1"/>
  <c r="B300" i="142"/>
  <c r="H299" i="142"/>
  <c r="E299" i="142"/>
  <c r="D299" i="142"/>
  <c r="B299" i="142"/>
  <c r="H298" i="142"/>
  <c r="E298" i="142"/>
  <c r="D298" i="142"/>
  <c r="F298" i="142" s="1"/>
  <c r="B298" i="142"/>
  <c r="H297" i="142"/>
  <c r="E297" i="142"/>
  <c r="D297" i="142"/>
  <c r="B297" i="142"/>
  <c r="H296" i="142"/>
  <c r="E296" i="142"/>
  <c r="F296" i="142" s="1"/>
  <c r="D296" i="142"/>
  <c r="B296" i="142"/>
  <c r="H295" i="142"/>
  <c r="E295" i="142"/>
  <c r="D295" i="142"/>
  <c r="B295" i="142"/>
  <c r="H294" i="142"/>
  <c r="E294" i="142"/>
  <c r="D294" i="142"/>
  <c r="B294" i="142"/>
  <c r="H293" i="142"/>
  <c r="E293" i="142"/>
  <c r="D293" i="142"/>
  <c r="B293" i="142"/>
  <c r="H292" i="142"/>
  <c r="E292" i="142"/>
  <c r="D292" i="142"/>
  <c r="B292" i="142"/>
  <c r="H291" i="142"/>
  <c r="E291" i="142"/>
  <c r="D291" i="142"/>
  <c r="B291" i="142"/>
  <c r="H290" i="142"/>
  <c r="E290" i="142"/>
  <c r="D290" i="142"/>
  <c r="B290" i="142"/>
  <c r="H289" i="142"/>
  <c r="E289" i="142"/>
  <c r="F289" i="142" s="1"/>
  <c r="D289" i="142"/>
  <c r="B289" i="142"/>
  <c r="H288" i="142"/>
  <c r="E288" i="142"/>
  <c r="D288" i="142"/>
  <c r="B288" i="142"/>
  <c r="H287" i="142"/>
  <c r="E287" i="142"/>
  <c r="D287" i="142"/>
  <c r="F287" i="142" s="1"/>
  <c r="B287" i="142"/>
  <c r="H286" i="142"/>
  <c r="E286" i="142"/>
  <c r="D286" i="142"/>
  <c r="B286" i="142"/>
  <c r="H285" i="142"/>
  <c r="E285" i="142"/>
  <c r="D285" i="142"/>
  <c r="B285" i="142"/>
  <c r="H284" i="142"/>
  <c r="E284" i="142"/>
  <c r="F284" i="142" s="1"/>
  <c r="D284" i="142"/>
  <c r="B284" i="142"/>
  <c r="H283" i="142"/>
  <c r="E283" i="142"/>
  <c r="D283" i="142"/>
  <c r="F283" i="142" s="1"/>
  <c r="B283" i="142"/>
  <c r="H282" i="142"/>
  <c r="E282" i="142"/>
  <c r="D282" i="142"/>
  <c r="B282" i="142"/>
  <c r="H281" i="142"/>
  <c r="E281" i="142"/>
  <c r="D281" i="142"/>
  <c r="B281" i="142"/>
  <c r="H280" i="142"/>
  <c r="F280" i="142"/>
  <c r="E280" i="142"/>
  <c r="D280" i="142"/>
  <c r="B280" i="142"/>
  <c r="H279" i="142"/>
  <c r="E279" i="142"/>
  <c r="D279" i="142"/>
  <c r="B279" i="142"/>
  <c r="H278" i="142"/>
  <c r="E278" i="142"/>
  <c r="D278" i="142"/>
  <c r="B278" i="142"/>
  <c r="H277" i="142"/>
  <c r="E277" i="142"/>
  <c r="D277" i="142"/>
  <c r="B277" i="142"/>
  <c r="H276" i="142"/>
  <c r="E276" i="142"/>
  <c r="D276" i="142"/>
  <c r="B276" i="142"/>
  <c r="H275" i="142"/>
  <c r="E275" i="142"/>
  <c r="D275" i="142"/>
  <c r="B275" i="142"/>
  <c r="H274" i="142"/>
  <c r="E274" i="142"/>
  <c r="D274" i="142"/>
  <c r="B274" i="142"/>
  <c r="H273" i="142"/>
  <c r="E273" i="142"/>
  <c r="D273" i="142"/>
  <c r="B273" i="142"/>
  <c r="H272" i="142"/>
  <c r="E272" i="142"/>
  <c r="D272" i="142"/>
  <c r="F272" i="142" s="1"/>
  <c r="B272" i="142"/>
  <c r="H271" i="142"/>
  <c r="E271" i="142"/>
  <c r="F271" i="142" s="1"/>
  <c r="D271" i="142"/>
  <c r="B271" i="142"/>
  <c r="H270" i="142"/>
  <c r="E270" i="142"/>
  <c r="D270" i="142"/>
  <c r="B270" i="142"/>
  <c r="H269" i="142"/>
  <c r="E269" i="142"/>
  <c r="D269" i="142"/>
  <c r="B269" i="142"/>
  <c r="H268" i="142"/>
  <c r="E268" i="142"/>
  <c r="D268" i="142"/>
  <c r="F268" i="142" s="1"/>
  <c r="B268" i="142"/>
  <c r="H267" i="142"/>
  <c r="E267" i="142"/>
  <c r="D267" i="142"/>
  <c r="B267" i="142"/>
  <c r="H266" i="142"/>
  <c r="E266" i="142"/>
  <c r="D266" i="142"/>
  <c r="B266" i="142"/>
  <c r="H265" i="142"/>
  <c r="E265" i="142"/>
  <c r="D265" i="142"/>
  <c r="B265" i="142"/>
  <c r="H264" i="142"/>
  <c r="E264" i="142"/>
  <c r="D264" i="142"/>
  <c r="B264" i="142"/>
  <c r="H263" i="142"/>
  <c r="E263" i="142"/>
  <c r="D263" i="142"/>
  <c r="B263" i="142"/>
  <c r="H262" i="142"/>
  <c r="E262" i="142"/>
  <c r="D262" i="142"/>
  <c r="B262" i="142"/>
  <c r="H261" i="142"/>
  <c r="E261" i="142"/>
  <c r="D261" i="142"/>
  <c r="B261" i="142"/>
  <c r="H260" i="142"/>
  <c r="E260" i="142"/>
  <c r="D260" i="142"/>
  <c r="B260" i="142"/>
  <c r="H259" i="142"/>
  <c r="E259" i="142"/>
  <c r="D259" i="142"/>
  <c r="B259" i="142"/>
  <c r="H258" i="142"/>
  <c r="E258" i="142"/>
  <c r="D258" i="142"/>
  <c r="B258" i="142"/>
  <c r="H257" i="142"/>
  <c r="E257" i="142"/>
  <c r="D257" i="142"/>
  <c r="B257" i="142"/>
  <c r="H256" i="142"/>
  <c r="E256" i="142"/>
  <c r="D256" i="142"/>
  <c r="F256" i="142" s="1"/>
  <c r="B256" i="142"/>
  <c r="H255" i="142"/>
  <c r="E255" i="142"/>
  <c r="D255" i="142"/>
  <c r="B255" i="142"/>
  <c r="H254" i="142"/>
  <c r="E254" i="142"/>
  <c r="D254" i="142"/>
  <c r="B254" i="142"/>
  <c r="H253" i="142"/>
  <c r="E253" i="142"/>
  <c r="D253" i="142"/>
  <c r="F253" i="142" s="1"/>
  <c r="B253" i="142"/>
  <c r="H252" i="142"/>
  <c r="E252" i="142"/>
  <c r="D252" i="142"/>
  <c r="F252" i="142" s="1"/>
  <c r="B252" i="142"/>
  <c r="H251" i="142"/>
  <c r="E251" i="142"/>
  <c r="D251" i="142"/>
  <c r="B251" i="142"/>
  <c r="H250" i="142"/>
  <c r="E250" i="142"/>
  <c r="F250" i="142" s="1"/>
  <c r="D250" i="142"/>
  <c r="B250" i="142"/>
  <c r="H249" i="142"/>
  <c r="E249" i="142"/>
  <c r="D249" i="142"/>
  <c r="F249" i="142" s="1"/>
  <c r="B249" i="142"/>
  <c r="H248" i="142"/>
  <c r="E248" i="142"/>
  <c r="D248" i="142"/>
  <c r="B248" i="142"/>
  <c r="H247" i="142"/>
  <c r="E247" i="142"/>
  <c r="D247" i="142"/>
  <c r="B247" i="142"/>
  <c r="H246" i="142"/>
  <c r="E246" i="142"/>
  <c r="D246" i="142"/>
  <c r="F246" i="142" s="1"/>
  <c r="B246" i="142"/>
  <c r="H245" i="142"/>
  <c r="E245" i="142"/>
  <c r="D245" i="142"/>
  <c r="F245" i="142" s="1"/>
  <c r="B245" i="142"/>
  <c r="H244" i="142"/>
  <c r="E244" i="142"/>
  <c r="D244" i="142"/>
  <c r="B244" i="142"/>
  <c r="H243" i="142"/>
  <c r="E243" i="142"/>
  <c r="D243" i="142"/>
  <c r="B243" i="142"/>
  <c r="H242" i="142"/>
  <c r="E242" i="142"/>
  <c r="D242" i="142"/>
  <c r="B242" i="142"/>
  <c r="H241" i="142"/>
  <c r="E241" i="142"/>
  <c r="D241" i="142"/>
  <c r="F241" i="142" s="1"/>
  <c r="B241" i="142"/>
  <c r="H240" i="142"/>
  <c r="E240" i="142"/>
  <c r="D240" i="142"/>
  <c r="F240" i="142" s="1"/>
  <c r="B240" i="142"/>
  <c r="H239" i="142"/>
  <c r="E239" i="142"/>
  <c r="D239" i="142"/>
  <c r="B239" i="142"/>
  <c r="H238" i="142"/>
  <c r="E238" i="142"/>
  <c r="D238" i="142"/>
  <c r="F238" i="142" s="1"/>
  <c r="B238" i="142"/>
  <c r="H237" i="142"/>
  <c r="E237" i="142"/>
  <c r="D237" i="142"/>
  <c r="F237" i="142" s="1"/>
  <c r="B237" i="142"/>
  <c r="H236" i="142"/>
  <c r="E236" i="142"/>
  <c r="D236" i="142"/>
  <c r="B236" i="142"/>
  <c r="H235" i="142"/>
  <c r="E235" i="142"/>
  <c r="D235" i="142"/>
  <c r="B235" i="142"/>
  <c r="H234" i="142"/>
  <c r="E234" i="142"/>
  <c r="D234" i="142"/>
  <c r="F234" i="142" s="1"/>
  <c r="B234" i="142"/>
  <c r="H233" i="142"/>
  <c r="E233" i="142"/>
  <c r="D233" i="142"/>
  <c r="F233" i="142" s="1"/>
  <c r="B233" i="142"/>
  <c r="H232" i="142"/>
  <c r="E232" i="142"/>
  <c r="D232" i="142"/>
  <c r="F232" i="142" s="1"/>
  <c r="B232" i="142"/>
  <c r="H231" i="142"/>
  <c r="E231" i="142"/>
  <c r="D231" i="142"/>
  <c r="B231" i="142"/>
  <c r="H230" i="142"/>
  <c r="E230" i="142"/>
  <c r="D230" i="142"/>
  <c r="B230" i="142"/>
  <c r="H229" i="142"/>
  <c r="E229" i="142"/>
  <c r="D229" i="142"/>
  <c r="B229" i="142"/>
  <c r="H228" i="142"/>
  <c r="E228" i="142"/>
  <c r="D228" i="142"/>
  <c r="F228" i="142" s="1"/>
  <c r="B228" i="142"/>
  <c r="H227" i="142"/>
  <c r="E227" i="142"/>
  <c r="D227" i="142"/>
  <c r="B227" i="142"/>
  <c r="H226" i="142"/>
  <c r="E226" i="142"/>
  <c r="D226" i="142"/>
  <c r="F226" i="142" s="1"/>
  <c r="B226" i="142"/>
  <c r="H225" i="142"/>
  <c r="E225" i="142"/>
  <c r="D225" i="142"/>
  <c r="F225" i="142" s="1"/>
  <c r="B225" i="142"/>
  <c r="H224" i="142"/>
  <c r="E224" i="142"/>
  <c r="D224" i="142"/>
  <c r="B224" i="142"/>
  <c r="H223" i="142"/>
  <c r="E223" i="142"/>
  <c r="D223" i="142"/>
  <c r="F223" i="142" s="1"/>
  <c r="B223" i="142"/>
  <c r="H222" i="142"/>
  <c r="E222" i="142"/>
  <c r="D222" i="142"/>
  <c r="B222" i="142"/>
  <c r="H221" i="142"/>
  <c r="E221" i="142"/>
  <c r="D221" i="142"/>
  <c r="F221" i="142" s="1"/>
  <c r="B221" i="142"/>
  <c r="H220" i="142"/>
  <c r="E220" i="142"/>
  <c r="D220" i="142"/>
  <c r="F220" i="142" s="1"/>
  <c r="B220" i="142"/>
  <c r="H219" i="142"/>
  <c r="E219" i="142"/>
  <c r="D219" i="142"/>
  <c r="B219" i="142"/>
  <c r="H218" i="142"/>
  <c r="E218" i="142"/>
  <c r="D218" i="142"/>
  <c r="F218" i="142" s="1"/>
  <c r="B218" i="142"/>
  <c r="H217" i="142"/>
  <c r="E217" i="142"/>
  <c r="D217" i="142"/>
  <c r="F217" i="142" s="1"/>
  <c r="B217" i="142"/>
  <c r="H216" i="142"/>
  <c r="E216" i="142"/>
  <c r="D216" i="142"/>
  <c r="B216" i="142"/>
  <c r="H215" i="142"/>
  <c r="E215" i="142"/>
  <c r="D215" i="142"/>
  <c r="F215" i="142" s="1"/>
  <c r="B215" i="142"/>
  <c r="H214" i="142"/>
  <c r="E214" i="142"/>
  <c r="D214" i="142"/>
  <c r="B214" i="142"/>
  <c r="H213" i="142"/>
  <c r="E213" i="142"/>
  <c r="D213" i="142"/>
  <c r="B213" i="142"/>
  <c r="H212" i="142"/>
  <c r="E212" i="142"/>
  <c r="D212" i="142"/>
  <c r="F212" i="142" s="1"/>
  <c r="B212" i="142"/>
  <c r="H211" i="142"/>
  <c r="E211" i="142"/>
  <c r="D211" i="142"/>
  <c r="B211" i="142"/>
  <c r="H210" i="142"/>
  <c r="E210" i="142"/>
  <c r="D210" i="142"/>
  <c r="F210" i="142" s="1"/>
  <c r="B210" i="142"/>
  <c r="H209" i="142"/>
  <c r="E209" i="142"/>
  <c r="D209" i="142"/>
  <c r="F209" i="142" s="1"/>
  <c r="B209" i="142"/>
  <c r="H208" i="142"/>
  <c r="E208" i="142"/>
  <c r="D208" i="142"/>
  <c r="B208" i="142"/>
  <c r="H207" i="142"/>
  <c r="E207" i="142"/>
  <c r="D207" i="142"/>
  <c r="F207" i="142" s="1"/>
  <c r="B207" i="142"/>
  <c r="H206" i="142"/>
  <c r="E206" i="142"/>
  <c r="D206" i="142"/>
  <c r="B206" i="142"/>
  <c r="H205" i="142"/>
  <c r="E205" i="142"/>
  <c r="D205" i="142"/>
  <c r="F205" i="142" s="1"/>
  <c r="B205" i="142"/>
  <c r="H204" i="142"/>
  <c r="E204" i="142"/>
  <c r="D204" i="142"/>
  <c r="F204" i="142" s="1"/>
  <c r="B204" i="142"/>
  <c r="H203" i="142"/>
  <c r="E203" i="142"/>
  <c r="D203" i="142"/>
  <c r="B203" i="142"/>
  <c r="H202" i="142"/>
  <c r="E202" i="142"/>
  <c r="D202" i="142"/>
  <c r="F202" i="142" s="1"/>
  <c r="B202" i="142"/>
  <c r="H201" i="142"/>
  <c r="E201" i="142"/>
  <c r="D201" i="142"/>
  <c r="F201" i="142" s="1"/>
  <c r="B201" i="142"/>
  <c r="H200" i="142"/>
  <c r="E200" i="142"/>
  <c r="D200" i="142"/>
  <c r="B200" i="142"/>
  <c r="H199" i="142"/>
  <c r="E199" i="142"/>
  <c r="D199" i="142"/>
  <c r="F199" i="142" s="1"/>
  <c r="B199" i="142"/>
  <c r="H198" i="142"/>
  <c r="E198" i="142"/>
  <c r="D198" i="142"/>
  <c r="F198" i="142" s="1"/>
  <c r="B198" i="142"/>
  <c r="H197" i="142"/>
  <c r="E197" i="142"/>
  <c r="D197" i="142"/>
  <c r="B197" i="142"/>
  <c r="H196" i="142"/>
  <c r="E196" i="142"/>
  <c r="D196" i="142"/>
  <c r="B196" i="142"/>
  <c r="H195" i="142"/>
  <c r="E195" i="142"/>
  <c r="D195" i="142"/>
  <c r="B195" i="142"/>
  <c r="H194" i="142"/>
  <c r="E194" i="142"/>
  <c r="D194" i="142"/>
  <c r="B194" i="142"/>
  <c r="H193" i="142"/>
  <c r="E193" i="142"/>
  <c r="D193" i="142"/>
  <c r="B193" i="142"/>
  <c r="H192" i="142"/>
  <c r="E192" i="142"/>
  <c r="D192" i="142"/>
  <c r="B192" i="142"/>
  <c r="H191" i="142"/>
  <c r="E191" i="142"/>
  <c r="D191" i="142"/>
  <c r="B191" i="142"/>
  <c r="H190" i="142"/>
  <c r="E190" i="142"/>
  <c r="D190" i="142"/>
  <c r="B190" i="142"/>
  <c r="H189" i="142"/>
  <c r="E189" i="142"/>
  <c r="D189" i="142"/>
  <c r="F189" i="142" s="1"/>
  <c r="B189" i="142"/>
  <c r="H188" i="142"/>
  <c r="E188" i="142"/>
  <c r="D188" i="142"/>
  <c r="B188" i="142"/>
  <c r="H187" i="142"/>
  <c r="E187" i="142"/>
  <c r="F187" i="142" s="1"/>
  <c r="B187" i="142"/>
  <c r="H186" i="142"/>
  <c r="E186" i="142"/>
  <c r="D186" i="142"/>
  <c r="B186" i="142"/>
  <c r="H185" i="142"/>
  <c r="E185" i="142"/>
  <c r="D185" i="142"/>
  <c r="B185" i="142"/>
  <c r="H184" i="142"/>
  <c r="E184" i="142"/>
  <c r="D184" i="142"/>
  <c r="B184" i="142"/>
  <c r="H183" i="142"/>
  <c r="E183" i="142"/>
  <c r="D183" i="142"/>
  <c r="B183" i="142"/>
  <c r="H182" i="142"/>
  <c r="E182" i="142"/>
  <c r="D182" i="142"/>
  <c r="B182" i="142"/>
  <c r="H181" i="142"/>
  <c r="E181" i="142"/>
  <c r="D181" i="142"/>
  <c r="B181" i="142"/>
  <c r="H180" i="142"/>
  <c r="E180" i="142"/>
  <c r="D180" i="142"/>
  <c r="B180" i="142"/>
  <c r="H179" i="142"/>
  <c r="E179" i="142"/>
  <c r="D179" i="142"/>
  <c r="B179" i="142"/>
  <c r="H178" i="142"/>
  <c r="E178" i="142"/>
  <c r="D178" i="142"/>
  <c r="B178" i="142"/>
  <c r="H177" i="142"/>
  <c r="E177" i="142"/>
  <c r="D177" i="142"/>
  <c r="F177" i="142" s="1"/>
  <c r="B177" i="142"/>
  <c r="H176" i="142"/>
  <c r="E176" i="142"/>
  <c r="D176" i="142"/>
  <c r="B176" i="142"/>
  <c r="H175" i="142"/>
  <c r="E175" i="142"/>
  <c r="D175" i="142"/>
  <c r="B175" i="142"/>
  <c r="H174" i="142"/>
  <c r="E174" i="142"/>
  <c r="D174" i="142"/>
  <c r="B174" i="142"/>
  <c r="H173" i="142"/>
  <c r="E173" i="142"/>
  <c r="D173" i="142"/>
  <c r="F173" i="142" s="1"/>
  <c r="B173" i="142"/>
  <c r="H172" i="142"/>
  <c r="E172" i="142"/>
  <c r="D172" i="142"/>
  <c r="B172" i="142"/>
  <c r="H171" i="142"/>
  <c r="E171" i="142"/>
  <c r="D171" i="142"/>
  <c r="B171" i="142"/>
  <c r="H170" i="142"/>
  <c r="E170" i="142"/>
  <c r="D170" i="142"/>
  <c r="F170" i="142" s="1"/>
  <c r="B170" i="142"/>
  <c r="H169" i="142"/>
  <c r="E169" i="142"/>
  <c r="D169" i="142"/>
  <c r="F169" i="142" s="1"/>
  <c r="B169" i="142"/>
  <c r="H168" i="142"/>
  <c r="E168" i="142"/>
  <c r="F168" i="142" s="1"/>
  <c r="D168" i="142"/>
  <c r="B168" i="142"/>
  <c r="H167" i="142"/>
  <c r="E167" i="142"/>
  <c r="D167" i="142"/>
  <c r="B167" i="142"/>
  <c r="H166" i="142"/>
  <c r="E166" i="142"/>
  <c r="D166" i="142"/>
  <c r="F166" i="142" s="1"/>
  <c r="B166" i="142"/>
  <c r="H165" i="142"/>
  <c r="E165" i="142"/>
  <c r="D165" i="142"/>
  <c r="B165" i="142"/>
  <c r="H164" i="142"/>
  <c r="E164" i="142"/>
  <c r="F164" i="142" s="1"/>
  <c r="D164" i="142"/>
  <c r="B164" i="142"/>
  <c r="H163" i="142"/>
  <c r="E163" i="142"/>
  <c r="D163" i="142"/>
  <c r="B163" i="142"/>
  <c r="H162" i="142"/>
  <c r="E162" i="142"/>
  <c r="D162" i="142"/>
  <c r="F162" i="142" s="1"/>
  <c r="B162" i="142"/>
  <c r="H161" i="142"/>
  <c r="E161" i="142"/>
  <c r="D161" i="142"/>
  <c r="B161" i="142"/>
  <c r="H160" i="142"/>
  <c r="E160" i="142"/>
  <c r="D160" i="142"/>
  <c r="B160" i="142"/>
  <c r="H159" i="142"/>
  <c r="E159" i="142"/>
  <c r="D159" i="142"/>
  <c r="B159" i="142"/>
  <c r="H158" i="142"/>
  <c r="E158" i="142"/>
  <c r="D158" i="142"/>
  <c r="B158" i="142"/>
  <c r="H157" i="142"/>
  <c r="E157" i="142"/>
  <c r="D157" i="142"/>
  <c r="B157" i="142"/>
  <c r="H156" i="142"/>
  <c r="E156" i="142"/>
  <c r="D156" i="142"/>
  <c r="B156" i="142"/>
  <c r="H155" i="142"/>
  <c r="E155" i="142"/>
  <c r="D155" i="142"/>
  <c r="B155" i="142"/>
  <c r="H154" i="142"/>
  <c r="E154" i="142"/>
  <c r="D154" i="142"/>
  <c r="F154" i="142" s="1"/>
  <c r="B154" i="142"/>
  <c r="H153" i="142"/>
  <c r="E153" i="142"/>
  <c r="D153" i="142"/>
  <c r="F153" i="142" s="1"/>
  <c r="B153" i="142"/>
  <c r="H152" i="142"/>
  <c r="E152" i="142"/>
  <c r="F152" i="142" s="1"/>
  <c r="D152" i="142"/>
  <c r="B152" i="142"/>
  <c r="H151" i="142"/>
  <c r="E151" i="142"/>
  <c r="D151" i="142"/>
  <c r="B151" i="142"/>
  <c r="H150" i="142"/>
  <c r="E150" i="142"/>
  <c r="D150" i="142"/>
  <c r="B150" i="142"/>
  <c r="H149" i="142"/>
  <c r="E149" i="142"/>
  <c r="D149" i="142"/>
  <c r="F149" i="142" s="1"/>
  <c r="B149" i="142"/>
  <c r="H148" i="142"/>
  <c r="E148" i="142"/>
  <c r="F148" i="142" s="1"/>
  <c r="D148" i="142"/>
  <c r="B148" i="142"/>
  <c r="H147" i="142"/>
  <c r="E147" i="142"/>
  <c r="D147" i="142"/>
  <c r="B147" i="142"/>
  <c r="H146" i="142"/>
  <c r="E146" i="142"/>
  <c r="D146" i="142"/>
  <c r="B146" i="142"/>
  <c r="H145" i="142"/>
  <c r="E145" i="142"/>
  <c r="D145" i="142"/>
  <c r="F145" i="142" s="1"/>
  <c r="B145" i="142"/>
  <c r="H144" i="142"/>
  <c r="E144" i="142"/>
  <c r="F144" i="142" s="1"/>
  <c r="D144" i="142"/>
  <c r="B144" i="142"/>
  <c r="H143" i="142"/>
  <c r="E143" i="142"/>
  <c r="D143" i="142"/>
  <c r="B143" i="142"/>
  <c r="H142" i="142"/>
  <c r="E142" i="142"/>
  <c r="D142" i="142"/>
  <c r="B142" i="142"/>
  <c r="H141" i="142"/>
  <c r="E141" i="142"/>
  <c r="D141" i="142"/>
  <c r="B141" i="142"/>
  <c r="H140" i="142"/>
  <c r="E140" i="142"/>
  <c r="D140" i="142"/>
  <c r="B140" i="142"/>
  <c r="H139" i="142"/>
  <c r="E139" i="142"/>
  <c r="D139" i="142"/>
  <c r="B139" i="142"/>
  <c r="H138" i="142"/>
  <c r="E138" i="142"/>
  <c r="D138" i="142"/>
  <c r="F138" i="142" s="1"/>
  <c r="B138" i="142"/>
  <c r="H137" i="142"/>
  <c r="E137" i="142"/>
  <c r="D137" i="142"/>
  <c r="B137" i="142"/>
  <c r="H136" i="142"/>
  <c r="E136" i="142"/>
  <c r="D136" i="142"/>
  <c r="B136" i="142"/>
  <c r="H135" i="142"/>
  <c r="E135" i="142"/>
  <c r="D135" i="142"/>
  <c r="B135" i="142"/>
  <c r="H134" i="142"/>
  <c r="E134" i="142"/>
  <c r="D134" i="142"/>
  <c r="B134" i="142"/>
  <c r="H133" i="142"/>
  <c r="E133" i="142"/>
  <c r="D133" i="142"/>
  <c r="B133" i="142"/>
  <c r="H132" i="142"/>
  <c r="E132" i="142"/>
  <c r="D132" i="142"/>
  <c r="B132" i="142"/>
  <c r="H131" i="142"/>
  <c r="E131" i="142"/>
  <c r="F131" i="142" s="1"/>
  <c r="D131" i="142"/>
  <c r="B131" i="142"/>
  <c r="H130" i="142"/>
  <c r="E130" i="142"/>
  <c r="D130" i="142"/>
  <c r="B130" i="142"/>
  <c r="H129" i="142"/>
  <c r="E129" i="142"/>
  <c r="D129" i="142"/>
  <c r="B129" i="142"/>
  <c r="H128" i="142"/>
  <c r="E128" i="142"/>
  <c r="D128" i="142"/>
  <c r="B128" i="142"/>
  <c r="H127" i="142"/>
  <c r="E127" i="142"/>
  <c r="D127" i="142"/>
  <c r="B127" i="142"/>
  <c r="H126" i="142"/>
  <c r="E126" i="142"/>
  <c r="D126" i="142"/>
  <c r="B126" i="142"/>
  <c r="H125" i="142"/>
  <c r="E125" i="142"/>
  <c r="D125" i="142"/>
  <c r="B125" i="142"/>
  <c r="H124" i="142"/>
  <c r="E124" i="142"/>
  <c r="D124" i="142"/>
  <c r="B124" i="142"/>
  <c r="H123" i="142"/>
  <c r="E123" i="142"/>
  <c r="D123" i="142"/>
  <c r="B123" i="142"/>
  <c r="H122" i="142"/>
  <c r="E122" i="142"/>
  <c r="D122" i="142"/>
  <c r="B122" i="142"/>
  <c r="H121" i="142"/>
  <c r="E121" i="142"/>
  <c r="D121" i="142"/>
  <c r="F121" i="142" s="1"/>
  <c r="B121" i="142"/>
  <c r="H120" i="142"/>
  <c r="E120" i="142"/>
  <c r="D120" i="142"/>
  <c r="B120" i="142"/>
  <c r="H119" i="142"/>
  <c r="E119" i="142"/>
  <c r="D119" i="142"/>
  <c r="B119" i="142"/>
  <c r="H118" i="142"/>
  <c r="E118" i="142"/>
  <c r="D118" i="142"/>
  <c r="B118" i="142"/>
  <c r="H117" i="142"/>
  <c r="E117" i="142"/>
  <c r="D117" i="142"/>
  <c r="B117" i="142"/>
  <c r="H116" i="142"/>
  <c r="E116" i="142"/>
  <c r="D116" i="142"/>
  <c r="B116" i="142"/>
  <c r="H115" i="142"/>
  <c r="E115" i="142"/>
  <c r="D115" i="142"/>
  <c r="B115" i="142"/>
  <c r="H114" i="142"/>
  <c r="E114" i="142"/>
  <c r="D114" i="142"/>
  <c r="B114" i="142"/>
  <c r="H113" i="142"/>
  <c r="E113" i="142"/>
  <c r="D113" i="142"/>
  <c r="B113" i="142"/>
  <c r="H112" i="142"/>
  <c r="E112" i="142"/>
  <c r="D112" i="142"/>
  <c r="B112" i="142"/>
  <c r="H111" i="142"/>
  <c r="E111" i="142"/>
  <c r="D111" i="142"/>
  <c r="B111" i="142"/>
  <c r="H110" i="142"/>
  <c r="E110" i="142"/>
  <c r="D110" i="142"/>
  <c r="B110" i="142"/>
  <c r="H109" i="142"/>
  <c r="E109" i="142"/>
  <c r="D109" i="142"/>
  <c r="B109" i="142"/>
  <c r="H108" i="142"/>
  <c r="E108" i="142"/>
  <c r="D108" i="142"/>
  <c r="B108" i="142"/>
  <c r="H107" i="142"/>
  <c r="E107" i="142"/>
  <c r="B107" i="142"/>
  <c r="H106" i="142"/>
  <c r="E106" i="142"/>
  <c r="D106" i="142"/>
  <c r="B106" i="142"/>
  <c r="H105" i="142"/>
  <c r="E105" i="142"/>
  <c r="D105" i="142"/>
  <c r="B105" i="142"/>
  <c r="H104" i="142"/>
  <c r="E104" i="142"/>
  <c r="D104" i="142"/>
  <c r="B104" i="142"/>
  <c r="H103" i="142"/>
  <c r="E103" i="142"/>
  <c r="D103" i="142"/>
  <c r="B103" i="142"/>
  <c r="H102" i="142"/>
  <c r="E102" i="142"/>
  <c r="D102" i="142"/>
  <c r="B102" i="142"/>
  <c r="H101" i="142"/>
  <c r="E101" i="142"/>
  <c r="D101" i="142"/>
  <c r="B101" i="142"/>
  <c r="H100" i="142"/>
  <c r="E100" i="142"/>
  <c r="D100" i="142"/>
  <c r="B100" i="142"/>
  <c r="H99" i="142"/>
  <c r="E99" i="142"/>
  <c r="D99" i="142"/>
  <c r="B99" i="142"/>
  <c r="H98" i="142"/>
  <c r="E98" i="142"/>
  <c r="D98" i="142"/>
  <c r="B98" i="142"/>
  <c r="H97" i="142"/>
  <c r="E97" i="142"/>
  <c r="D97" i="142"/>
  <c r="B97" i="142"/>
  <c r="H96" i="142"/>
  <c r="E96" i="142"/>
  <c r="D96" i="142"/>
  <c r="B96" i="142"/>
  <c r="H95" i="142"/>
  <c r="E95" i="142"/>
  <c r="D95" i="142"/>
  <c r="B95" i="142"/>
  <c r="H94" i="142"/>
  <c r="E94" i="142"/>
  <c r="D94" i="142"/>
  <c r="B94" i="142"/>
  <c r="H93" i="142"/>
  <c r="E93" i="142"/>
  <c r="D93" i="142"/>
  <c r="B93" i="142"/>
  <c r="H92" i="142"/>
  <c r="E92" i="142"/>
  <c r="D92" i="142"/>
  <c r="B92" i="142"/>
  <c r="H91" i="142"/>
  <c r="E91" i="142"/>
  <c r="D91" i="142"/>
  <c r="B91" i="142"/>
  <c r="H90" i="142"/>
  <c r="E90" i="142"/>
  <c r="D90" i="142"/>
  <c r="B90" i="142"/>
  <c r="H89" i="142"/>
  <c r="E89" i="142"/>
  <c r="D89" i="142"/>
  <c r="F89" i="142" s="1"/>
  <c r="B89" i="142"/>
  <c r="H88" i="142"/>
  <c r="E88" i="142"/>
  <c r="D88" i="142"/>
  <c r="B88" i="142"/>
  <c r="H87" i="142"/>
  <c r="E87" i="142"/>
  <c r="D87" i="142"/>
  <c r="B87" i="142"/>
  <c r="H86" i="142"/>
  <c r="E86" i="142"/>
  <c r="D86" i="142"/>
  <c r="B86" i="142"/>
  <c r="H85" i="142"/>
  <c r="E85" i="142"/>
  <c r="B85" i="142"/>
  <c r="H84" i="142"/>
  <c r="E84" i="142"/>
  <c r="D84" i="142"/>
  <c r="B84" i="142"/>
  <c r="H83" i="142"/>
  <c r="E83" i="142"/>
  <c r="D83" i="142"/>
  <c r="B83" i="142"/>
  <c r="H82" i="142"/>
  <c r="E82" i="142"/>
  <c r="D82" i="142"/>
  <c r="B82" i="142"/>
  <c r="H81" i="142"/>
  <c r="E81" i="142"/>
  <c r="D81" i="142"/>
  <c r="B81" i="142"/>
  <c r="H80" i="142"/>
  <c r="E80" i="142"/>
  <c r="D80" i="142"/>
  <c r="B80" i="142"/>
  <c r="H79" i="142"/>
  <c r="E79" i="142"/>
  <c r="D79" i="142"/>
  <c r="B79" i="142"/>
  <c r="H78" i="142"/>
  <c r="E78" i="142"/>
  <c r="D78" i="142"/>
  <c r="B78" i="142"/>
  <c r="H77" i="142"/>
  <c r="E77" i="142"/>
  <c r="D77" i="142"/>
  <c r="B77" i="142"/>
  <c r="H76" i="142"/>
  <c r="E76" i="142"/>
  <c r="D76" i="142"/>
  <c r="B76" i="142"/>
  <c r="H75" i="142"/>
  <c r="E75" i="142"/>
  <c r="D75" i="142"/>
  <c r="B75" i="142"/>
  <c r="H74" i="142"/>
  <c r="E74" i="142"/>
  <c r="D74" i="142"/>
  <c r="B74" i="142"/>
  <c r="H73" i="142"/>
  <c r="E73" i="142"/>
  <c r="D73" i="142"/>
  <c r="B73" i="142"/>
  <c r="H72" i="142"/>
  <c r="E72" i="142"/>
  <c r="D72" i="142"/>
  <c r="B72" i="142"/>
  <c r="H71" i="142"/>
  <c r="E71" i="142"/>
  <c r="D71" i="142"/>
  <c r="B71" i="142"/>
  <c r="H70" i="142"/>
  <c r="E70" i="142"/>
  <c r="D70" i="142"/>
  <c r="B70" i="142"/>
  <c r="H69" i="142"/>
  <c r="E69" i="142"/>
  <c r="D69" i="142"/>
  <c r="B69" i="142"/>
  <c r="H68" i="142"/>
  <c r="E68" i="142"/>
  <c r="D68" i="142"/>
  <c r="B68" i="142"/>
  <c r="H67" i="142"/>
  <c r="E67" i="142"/>
  <c r="D67" i="142"/>
  <c r="B67" i="142"/>
  <c r="H66" i="142"/>
  <c r="E66" i="142"/>
  <c r="D66" i="142"/>
  <c r="B66" i="142"/>
  <c r="H65" i="142"/>
  <c r="E65" i="142"/>
  <c r="D65" i="142"/>
  <c r="B65" i="142"/>
  <c r="H64" i="142"/>
  <c r="E64" i="142"/>
  <c r="D64" i="142"/>
  <c r="B64" i="142"/>
  <c r="H63" i="142"/>
  <c r="E63" i="142"/>
  <c r="D63" i="142"/>
  <c r="B63" i="142"/>
  <c r="H62" i="142"/>
  <c r="E62" i="142"/>
  <c r="D62" i="142"/>
  <c r="B62" i="142"/>
  <c r="H61" i="142"/>
  <c r="E61" i="142"/>
  <c r="D61" i="142"/>
  <c r="B61" i="142"/>
  <c r="H60" i="142"/>
  <c r="E60" i="142"/>
  <c r="D60" i="142"/>
  <c r="B60" i="142"/>
  <c r="H59" i="142"/>
  <c r="E59" i="142"/>
  <c r="D59" i="142"/>
  <c r="F59" i="142" s="1"/>
  <c r="B59" i="142"/>
  <c r="H58" i="142"/>
  <c r="E58" i="142"/>
  <c r="D58" i="142"/>
  <c r="B58" i="142"/>
  <c r="H57" i="142"/>
  <c r="E57" i="142"/>
  <c r="D57" i="142"/>
  <c r="B57" i="142"/>
  <c r="H56" i="142"/>
  <c r="E56" i="142"/>
  <c r="D56" i="142"/>
  <c r="B56" i="142"/>
  <c r="H55" i="142"/>
  <c r="E55" i="142"/>
  <c r="D55" i="142"/>
  <c r="B55" i="142"/>
  <c r="H54" i="142"/>
  <c r="E54" i="142"/>
  <c r="D54" i="142"/>
  <c r="F54" i="142" s="1"/>
  <c r="B54" i="142"/>
  <c r="H53" i="142"/>
  <c r="E53" i="142"/>
  <c r="D53" i="142"/>
  <c r="B53" i="142"/>
  <c r="H52" i="142"/>
  <c r="E52" i="142"/>
  <c r="D52" i="142"/>
  <c r="B52" i="142"/>
  <c r="H51" i="142"/>
  <c r="E51" i="142"/>
  <c r="D51" i="142"/>
  <c r="B51" i="142"/>
  <c r="H50" i="142"/>
  <c r="E50" i="142"/>
  <c r="D50" i="142"/>
  <c r="F50" i="142" s="1"/>
  <c r="B50" i="142"/>
  <c r="H49" i="142"/>
  <c r="E49" i="142"/>
  <c r="D49" i="142"/>
  <c r="B49" i="142"/>
  <c r="H48" i="142"/>
  <c r="E48" i="142"/>
  <c r="D48" i="142"/>
  <c r="B48" i="142"/>
  <c r="H47" i="142"/>
  <c r="E47" i="142"/>
  <c r="D47" i="142"/>
  <c r="B47" i="142"/>
  <c r="H46" i="142"/>
  <c r="E46" i="142"/>
  <c r="D46" i="142"/>
  <c r="B46" i="142"/>
  <c r="H45" i="142"/>
  <c r="E45" i="142"/>
  <c r="D45" i="142"/>
  <c r="B45" i="142"/>
  <c r="H44" i="142"/>
  <c r="E44" i="142"/>
  <c r="D44" i="142"/>
  <c r="B44" i="142"/>
  <c r="H43" i="142"/>
  <c r="E43" i="142"/>
  <c r="D43" i="142"/>
  <c r="B43" i="142"/>
  <c r="H42" i="142"/>
  <c r="E42" i="142"/>
  <c r="D42" i="142"/>
  <c r="B42" i="142"/>
  <c r="H41" i="142"/>
  <c r="E41" i="142"/>
  <c r="D41" i="142"/>
  <c r="B41" i="142"/>
  <c r="H40" i="142"/>
  <c r="E40" i="142"/>
  <c r="D40" i="142"/>
  <c r="B40" i="142"/>
  <c r="H39" i="142"/>
  <c r="E39" i="142"/>
  <c r="D39" i="142"/>
  <c r="B39" i="142"/>
  <c r="H38" i="142"/>
  <c r="E38" i="142"/>
  <c r="D38" i="142"/>
  <c r="B38" i="142"/>
  <c r="H37" i="142"/>
  <c r="E37" i="142"/>
  <c r="D37" i="142"/>
  <c r="B37" i="142"/>
  <c r="H36" i="142"/>
  <c r="E36" i="142"/>
  <c r="D36" i="142"/>
  <c r="B36" i="142"/>
  <c r="H35" i="142"/>
  <c r="E35" i="142"/>
  <c r="D35" i="142"/>
  <c r="B35" i="142"/>
  <c r="H34" i="142"/>
  <c r="E34" i="142"/>
  <c r="D34" i="142"/>
  <c r="B34" i="142"/>
  <c r="H33" i="142"/>
  <c r="E33" i="142"/>
  <c r="D33" i="142"/>
  <c r="B33" i="142"/>
  <c r="H32" i="142"/>
  <c r="E32" i="142"/>
  <c r="D32" i="142"/>
  <c r="B32" i="142"/>
  <c r="H31" i="142"/>
  <c r="E31" i="142"/>
  <c r="D31" i="142"/>
  <c r="B31" i="142"/>
  <c r="H30" i="142"/>
  <c r="E30" i="142"/>
  <c r="D30" i="142"/>
  <c r="F30" i="142" s="1"/>
  <c r="B30" i="142"/>
  <c r="H29" i="142"/>
  <c r="E29" i="142"/>
  <c r="D29" i="142"/>
  <c r="B29" i="142"/>
  <c r="H28" i="142"/>
  <c r="E28" i="142"/>
  <c r="D28" i="142"/>
  <c r="B28" i="142"/>
  <c r="H27" i="142"/>
  <c r="E27" i="142"/>
  <c r="D27" i="142"/>
  <c r="B27" i="142"/>
  <c r="H26" i="142"/>
  <c r="E26" i="142"/>
  <c r="D26" i="142"/>
  <c r="F26" i="142" s="1"/>
  <c r="B26" i="142"/>
  <c r="H25" i="142"/>
  <c r="E25" i="142"/>
  <c r="D25" i="142"/>
  <c r="B25" i="142"/>
  <c r="H24" i="142"/>
  <c r="E24" i="142"/>
  <c r="D24" i="142"/>
  <c r="B24" i="142"/>
  <c r="H23" i="142"/>
  <c r="E23" i="142"/>
  <c r="D23" i="142"/>
  <c r="B23" i="142"/>
  <c r="H22" i="142"/>
  <c r="E22" i="142"/>
  <c r="D22" i="142"/>
  <c r="B22" i="142"/>
  <c r="H21" i="142"/>
  <c r="E21" i="142"/>
  <c r="D21" i="142"/>
  <c r="B21" i="142"/>
  <c r="H20" i="142"/>
  <c r="E20" i="142"/>
  <c r="D20" i="142"/>
  <c r="B20" i="142"/>
  <c r="H19" i="142"/>
  <c r="E19" i="142"/>
  <c r="D19" i="142"/>
  <c r="B19" i="142"/>
  <c r="H18" i="142"/>
  <c r="E18" i="142"/>
  <c r="D18" i="142"/>
  <c r="F18" i="142" s="1"/>
  <c r="B18" i="142"/>
  <c r="H17" i="142"/>
  <c r="E17" i="142"/>
  <c r="D17" i="142"/>
  <c r="B17" i="142"/>
  <c r="H16" i="142"/>
  <c r="E16" i="142"/>
  <c r="D16" i="142"/>
  <c r="B16" i="142"/>
  <c r="H15" i="142"/>
  <c r="E15" i="142"/>
  <c r="D15" i="142"/>
  <c r="B15" i="142"/>
  <c r="H14" i="142"/>
  <c r="E14" i="142"/>
  <c r="D14" i="142"/>
  <c r="B14" i="142"/>
  <c r="H13" i="142"/>
  <c r="E13" i="142"/>
  <c r="D13" i="142"/>
  <c r="B13" i="142"/>
  <c r="H12" i="142"/>
  <c r="E12" i="142"/>
  <c r="D12" i="142"/>
  <c r="B12" i="142"/>
  <c r="H11" i="142"/>
  <c r="E11" i="142"/>
  <c r="D11" i="142"/>
  <c r="F11" i="142" s="1"/>
  <c r="B11" i="142"/>
  <c r="H10" i="142"/>
  <c r="E10" i="142"/>
  <c r="D10" i="142"/>
  <c r="B10" i="142"/>
  <c r="H9" i="142"/>
  <c r="E9" i="142"/>
  <c r="D9" i="142"/>
  <c r="B9" i="142"/>
  <c r="H8" i="142"/>
  <c r="E8" i="142"/>
  <c r="D8" i="142"/>
  <c r="B8" i="142"/>
  <c r="H7" i="142"/>
  <c r="E7" i="142"/>
  <c r="D7" i="142"/>
  <c r="B7" i="142"/>
  <c r="H6" i="142"/>
  <c r="E6" i="142"/>
  <c r="D6" i="142"/>
  <c r="B6" i="142"/>
  <c r="H5" i="142"/>
  <c r="E5" i="142"/>
  <c r="D5" i="142"/>
  <c r="B5" i="142"/>
  <c r="H4" i="142"/>
  <c r="E4" i="142"/>
  <c r="D4" i="142"/>
  <c r="B4" i="142"/>
  <c r="H3" i="142"/>
  <c r="E3" i="142"/>
  <c r="D3" i="142"/>
  <c r="B3" i="142"/>
  <c r="J6" i="151"/>
  <c r="F6" i="151"/>
  <c r="E6" i="151"/>
  <c r="L6" i="151" s="1"/>
  <c r="C6" i="151"/>
  <c r="J5" i="151"/>
  <c r="F5" i="151"/>
  <c r="E5" i="151"/>
  <c r="L5" i="151" s="1"/>
  <c r="C5" i="151"/>
  <c r="J4" i="151"/>
  <c r="F4" i="151"/>
  <c r="E4" i="151"/>
  <c r="L4" i="151" s="1"/>
  <c r="C4" i="151"/>
  <c r="F98" i="142" l="1"/>
  <c r="F102" i="142"/>
  <c r="F110" i="142"/>
  <c r="F126" i="142"/>
  <c r="F66" i="142"/>
  <c r="F104" i="142"/>
  <c r="F112" i="142"/>
  <c r="F72" i="142"/>
  <c r="F9" i="142"/>
  <c r="F21" i="142"/>
  <c r="F81" i="142"/>
  <c r="F134" i="147"/>
  <c r="F75" i="147"/>
  <c r="F105" i="147"/>
  <c r="F121" i="147"/>
  <c r="F27" i="142"/>
  <c r="F31" i="142"/>
  <c r="F12" i="142"/>
  <c r="F60" i="142"/>
  <c r="F80" i="142"/>
  <c r="F25" i="142"/>
  <c r="F37" i="142"/>
  <c r="F28" i="142"/>
  <c r="F44" i="142"/>
  <c r="F84" i="142"/>
  <c r="F120" i="142"/>
  <c r="F132" i="142"/>
  <c r="F188" i="142"/>
  <c r="F192" i="142"/>
  <c r="F57" i="142"/>
  <c r="F200" i="142"/>
  <c r="F244" i="142"/>
  <c r="F61" i="142"/>
  <c r="F65" i="142"/>
  <c r="F248" i="142"/>
  <c r="F264" i="142"/>
  <c r="F161" i="142"/>
  <c r="F265" i="142"/>
  <c r="F281" i="142"/>
  <c r="F82" i="142"/>
  <c r="F190" i="142"/>
  <c r="F70" i="142"/>
  <c r="F78" i="142"/>
  <c r="F142" i="142"/>
  <c r="F230" i="142"/>
  <c r="F266" i="142"/>
  <c r="F278" i="142"/>
  <c r="F75" i="142"/>
  <c r="F79" i="142"/>
  <c r="F87" i="142"/>
  <c r="F103" i="142"/>
  <c r="F107" i="142"/>
  <c r="F123" i="142"/>
  <c r="F135" i="142"/>
  <c r="F143" i="142"/>
  <c r="F171" i="142"/>
  <c r="F175" i="142"/>
  <c r="F183" i="142"/>
  <c r="F6" i="147"/>
  <c r="F11" i="147"/>
  <c r="F8" i="147"/>
  <c r="F12" i="147"/>
  <c r="F16" i="147"/>
  <c r="F24" i="147"/>
  <c r="F28" i="147"/>
  <c r="F140" i="147"/>
  <c r="F179" i="147"/>
  <c r="F206" i="147"/>
  <c r="F263" i="147"/>
  <c r="F309" i="147"/>
  <c r="F320" i="147"/>
  <c r="F419" i="147"/>
  <c r="F423" i="147"/>
  <c r="F446" i="147"/>
  <c r="F477" i="147"/>
  <c r="F481" i="147"/>
  <c r="F89" i="147"/>
  <c r="F93" i="147"/>
  <c r="F97" i="147"/>
  <c r="F101" i="147"/>
  <c r="F210" i="147"/>
  <c r="F214" i="147"/>
  <c r="F218" i="147"/>
  <c r="F229" i="147"/>
  <c r="F252" i="147"/>
  <c r="F271" i="147"/>
  <c r="F331" i="147"/>
  <c r="F389" i="147"/>
  <c r="F408" i="147"/>
  <c r="F431" i="147"/>
  <c r="F489" i="147"/>
  <c r="F222" i="147"/>
  <c r="F275" i="147"/>
  <c r="F294" i="147"/>
  <c r="F298" i="147"/>
  <c r="F302" i="147"/>
  <c r="F397" i="147"/>
  <c r="F493" i="147"/>
  <c r="F497" i="147"/>
  <c r="F82" i="147"/>
  <c r="F86" i="147"/>
  <c r="F176" i="147"/>
  <c r="F203" i="147"/>
  <c r="F268" i="147"/>
  <c r="F382" i="147"/>
  <c r="F401" i="147"/>
  <c r="F443" i="147"/>
  <c r="F447" i="147"/>
  <c r="F513" i="147"/>
  <c r="F113" i="147"/>
  <c r="F184" i="147"/>
  <c r="F192" i="147"/>
  <c r="F420" i="147"/>
  <c r="F160" i="147"/>
  <c r="F27" i="147"/>
  <c r="F31" i="147"/>
  <c r="F35" i="147"/>
  <c r="F39" i="147"/>
  <c r="F55" i="147"/>
  <c r="F59" i="147"/>
  <c r="F63" i="147"/>
  <c r="F67" i="147"/>
  <c r="F71" i="147"/>
  <c r="F106" i="147"/>
  <c r="F114" i="147"/>
  <c r="F122" i="147"/>
  <c r="F126" i="147"/>
  <c r="F161" i="147"/>
  <c r="F165" i="147"/>
  <c r="F211" i="147"/>
  <c r="F238" i="147"/>
  <c r="F287" i="147"/>
  <c r="F295" i="147"/>
  <c r="F299" i="147"/>
  <c r="F303" i="147"/>
  <c r="F332" i="147"/>
  <c r="F344" i="147"/>
  <c r="F409" i="147"/>
  <c r="F413" i="147"/>
  <c r="F428" i="147"/>
  <c r="F459" i="147"/>
  <c r="F463" i="147"/>
  <c r="F494" i="147"/>
  <c r="F142" i="147"/>
  <c r="F181" i="147"/>
  <c r="F189" i="147"/>
  <c r="F227" i="147"/>
  <c r="F261" i="147"/>
  <c r="F311" i="147"/>
  <c r="F348" i="147"/>
  <c r="F360" i="147"/>
  <c r="F417" i="147"/>
  <c r="F436" i="147"/>
  <c r="F448" i="147"/>
  <c r="F475" i="147"/>
  <c r="F479" i="147"/>
  <c r="F510" i="147"/>
  <c r="F154" i="147"/>
  <c r="F212" i="147"/>
  <c r="F231" i="147"/>
  <c r="F273" i="147"/>
  <c r="F284" i="147"/>
  <c r="F337" i="147"/>
  <c r="F364" i="147"/>
  <c r="F452" i="147"/>
  <c r="F76" i="147"/>
  <c r="F107" i="147"/>
  <c r="F123" i="147"/>
  <c r="F135" i="147"/>
  <c r="F224" i="147"/>
  <c r="F239" i="147"/>
  <c r="F243" i="147"/>
  <c r="F247" i="147"/>
  <c r="F277" i="147"/>
  <c r="F292" i="147"/>
  <c r="F296" i="147"/>
  <c r="F300" i="147"/>
  <c r="F326" i="147"/>
  <c r="F341" i="147"/>
  <c r="F345" i="147"/>
  <c r="F368" i="147"/>
  <c r="F376" i="147"/>
  <c r="F433" i="147"/>
  <c r="F437" i="147"/>
  <c r="F460" i="147"/>
  <c r="F84" i="147"/>
  <c r="F139" i="147"/>
  <c r="F186" i="147"/>
  <c r="F194" i="147"/>
  <c r="F266" i="147"/>
  <c r="F353" i="147"/>
  <c r="F384" i="147"/>
  <c r="F445" i="147"/>
  <c r="F468" i="147"/>
  <c r="F480" i="147"/>
  <c r="F507" i="147"/>
  <c r="F511" i="147"/>
  <c r="F25" i="147"/>
  <c r="F41" i="147"/>
  <c r="F57" i="147"/>
  <c r="F92" i="147"/>
  <c r="F96" i="147"/>
  <c r="F108" i="147"/>
  <c r="F120" i="147"/>
  <c r="F124" i="147"/>
  <c r="F163" i="147"/>
  <c r="F217" i="147"/>
  <c r="F236" i="147"/>
  <c r="F255" i="147"/>
  <c r="F285" i="147"/>
  <c r="F289" i="147"/>
  <c r="F301" i="147"/>
  <c r="F388" i="147"/>
  <c r="F415" i="147"/>
  <c r="F457" i="147"/>
  <c r="F484" i="147"/>
  <c r="F171" i="147"/>
  <c r="F202" i="147"/>
  <c r="F244" i="147"/>
  <c r="F327" i="147"/>
  <c r="F373" i="147"/>
  <c r="F492" i="147"/>
  <c r="F5" i="150"/>
  <c r="F137" i="142"/>
  <c r="F180" i="142"/>
  <c r="F24" i="142"/>
  <c r="F63" i="142"/>
  <c r="F114" i="142"/>
  <c r="F122" i="142"/>
  <c r="F71" i="142"/>
  <c r="F17" i="142"/>
  <c r="F99" i="142"/>
  <c r="F150" i="142"/>
  <c r="F158" i="142"/>
  <c r="F33" i="142"/>
  <c r="F29" i="142"/>
  <c r="F41" i="142"/>
  <c r="F49" i="142"/>
  <c r="F53" i="142"/>
  <c r="F92" i="142"/>
  <c r="F96" i="142"/>
  <c r="F100" i="142"/>
  <c r="F163" i="142"/>
  <c r="F174" i="142"/>
  <c r="F182" i="142"/>
  <c r="F186" i="142"/>
  <c r="F139" i="142"/>
  <c r="F124" i="142"/>
  <c r="F19" i="142"/>
  <c r="F113" i="142"/>
  <c r="F160" i="142"/>
  <c r="F35" i="142"/>
  <c r="F39" i="142"/>
  <c r="F86" i="142"/>
  <c r="F42" i="142"/>
  <c r="F118" i="142"/>
  <c r="F129" i="142"/>
  <c r="F133" i="142"/>
  <c r="F140" i="142"/>
  <c r="F196" i="142"/>
  <c r="F235" i="142"/>
  <c r="F16" i="142"/>
  <c r="F46" i="142"/>
  <c r="F76" i="142"/>
  <c r="F185" i="142"/>
  <c r="F239" i="142"/>
  <c r="F269" i="142"/>
  <c r="F303" i="142"/>
  <c r="F311" i="142"/>
  <c r="F315" i="142"/>
  <c r="F374" i="142"/>
  <c r="F378" i="142"/>
  <c r="F389" i="142"/>
  <c r="F400" i="142"/>
  <c r="F412" i="142"/>
  <c r="F420" i="142"/>
  <c r="F428" i="142"/>
  <c r="F436" i="142"/>
  <c r="F208" i="142"/>
  <c r="F216" i="142"/>
  <c r="F224" i="142"/>
  <c r="F254" i="142"/>
  <c r="F273" i="142"/>
  <c r="F382" i="142"/>
  <c r="F393" i="142"/>
  <c r="F478" i="142"/>
  <c r="F486" i="142"/>
  <c r="F494" i="142"/>
  <c r="F502" i="142"/>
  <c r="F43" i="142"/>
  <c r="F58" i="142"/>
  <c r="F73" i="142"/>
  <c r="F111" i="142"/>
  <c r="F119" i="142"/>
  <c r="F130" i="142"/>
  <c r="F134" i="142"/>
  <c r="F141" i="142"/>
  <c r="F193" i="142"/>
  <c r="F236" i="142"/>
  <c r="F258" i="142"/>
  <c r="F262" i="142"/>
  <c r="F288" i="142"/>
  <c r="F292" i="142"/>
  <c r="F375" i="142"/>
  <c r="F401" i="142"/>
  <c r="F448" i="142"/>
  <c r="F459" i="142"/>
  <c r="F88" i="142"/>
  <c r="F5" i="142"/>
  <c r="F13" i="142"/>
  <c r="F32" i="142"/>
  <c r="F47" i="142"/>
  <c r="F51" i="142"/>
  <c r="F62" i="142"/>
  <c r="F251" i="142"/>
  <c r="F255" i="142"/>
  <c r="F270" i="142"/>
  <c r="F274" i="142"/>
  <c r="F285" i="142"/>
  <c r="F304" i="142"/>
  <c r="F308" i="142"/>
  <c r="F312" i="142"/>
  <c r="F390" i="142"/>
  <c r="F463" i="142"/>
  <c r="F6" i="142"/>
  <c r="F36" i="142"/>
  <c r="F40" i="142"/>
  <c r="F55" i="142"/>
  <c r="F93" i="142"/>
  <c r="F108" i="142"/>
  <c r="F157" i="142"/>
  <c r="F229" i="142"/>
  <c r="F263" i="142"/>
  <c r="F20" i="142"/>
  <c r="F10" i="142"/>
  <c r="F74" i="142"/>
  <c r="F97" i="142"/>
  <c r="F116" i="142"/>
  <c r="F127" i="142"/>
  <c r="F194" i="142"/>
  <c r="F297" i="142"/>
  <c r="F328" i="142"/>
  <c r="F336" i="142"/>
  <c r="F344" i="142"/>
  <c r="F352" i="142"/>
  <c r="F360" i="142"/>
  <c r="F372" i="142"/>
  <c r="F14" i="142"/>
  <c r="F48" i="142"/>
  <c r="F146" i="142"/>
  <c r="F172" i="142"/>
  <c r="F282" i="142"/>
  <c r="F301" i="142"/>
  <c r="F309" i="142"/>
  <c r="F313" i="142"/>
  <c r="F317" i="142"/>
  <c r="F391" i="142"/>
  <c r="F410" i="142"/>
  <c r="F418" i="142"/>
  <c r="F426" i="142"/>
  <c r="F468" i="142"/>
  <c r="F3" i="142"/>
  <c r="F7" i="142"/>
  <c r="F22" i="142"/>
  <c r="F52" i="142"/>
  <c r="F56" i="142"/>
  <c r="F67" i="142"/>
  <c r="F90" i="142"/>
  <c r="F94" i="142"/>
  <c r="F105" i="142"/>
  <c r="F165" i="142"/>
  <c r="F176" i="142"/>
  <c r="F191" i="142"/>
  <c r="F206" i="142"/>
  <c r="F214" i="142"/>
  <c r="F222" i="142"/>
  <c r="F260" i="142"/>
  <c r="F279" i="142"/>
  <c r="F286" i="142"/>
  <c r="F329" i="142"/>
  <c r="F333" i="142"/>
  <c r="F337" i="142"/>
  <c r="F345" i="142"/>
  <c r="F349" i="142"/>
  <c r="F353" i="142"/>
  <c r="F357" i="142"/>
  <c r="F361" i="142"/>
  <c r="F365" i="142"/>
  <c r="F384" i="142"/>
  <c r="F395" i="142"/>
  <c r="F472" i="142"/>
  <c r="F480" i="142"/>
  <c r="F488" i="142"/>
  <c r="F496" i="142"/>
  <c r="F504" i="142"/>
  <c r="F461" i="142"/>
  <c r="F128" i="142"/>
  <c r="F290" i="142"/>
  <c r="F294" i="142"/>
  <c r="F399" i="142"/>
  <c r="F15" i="142"/>
  <c r="F45" i="142"/>
  <c r="F136" i="142"/>
  <c r="F184" i="142"/>
  <c r="F302" i="142"/>
  <c r="F310" i="142"/>
  <c r="F318" i="142"/>
  <c r="F8" i="142"/>
  <c r="F23" i="142"/>
  <c r="F34" i="142"/>
  <c r="F38" i="142"/>
  <c r="F64" i="142"/>
  <c r="F68" i="142"/>
  <c r="F91" i="142"/>
  <c r="F95" i="142"/>
  <c r="F106" i="142"/>
  <c r="F125" i="142"/>
  <c r="F155" i="142"/>
  <c r="F231" i="142"/>
  <c r="F242" i="142"/>
  <c r="F257" i="142"/>
  <c r="F276" i="142"/>
  <c r="F330" i="142"/>
  <c r="F338" i="142"/>
  <c r="F346" i="142"/>
  <c r="F354" i="142"/>
  <c r="F362" i="142"/>
  <c r="F447" i="142"/>
  <c r="F454" i="142"/>
  <c r="F4" i="150"/>
  <c r="F7" i="150"/>
  <c r="F11" i="150"/>
  <c r="F9" i="150"/>
  <c r="F3" i="150"/>
  <c r="F3" i="147"/>
  <c r="F7" i="147"/>
  <c r="F38" i="147"/>
  <c r="F15" i="147"/>
  <c r="F19" i="147"/>
  <c r="F23" i="147"/>
  <c r="F51" i="147"/>
  <c r="F13" i="147"/>
  <c r="F40" i="147"/>
  <c r="F17" i="147"/>
  <c r="F21" i="147"/>
  <c r="F18" i="147"/>
  <c r="F22" i="147"/>
  <c r="F49" i="147"/>
  <c r="F56" i="147"/>
  <c r="F90" i="147"/>
  <c r="F30" i="147"/>
  <c r="F34" i="147"/>
  <c r="F60" i="147"/>
  <c r="F117" i="147"/>
  <c r="F162" i="147"/>
  <c r="F180" i="147"/>
  <c r="F4" i="147"/>
  <c r="F87" i="147"/>
  <c r="F42" i="147"/>
  <c r="F64" i="147"/>
  <c r="F147" i="147"/>
  <c r="F99" i="147"/>
  <c r="F129" i="147"/>
  <c r="F118" i="147"/>
  <c r="F174" i="147"/>
  <c r="F20" i="147"/>
  <c r="F43" i="147"/>
  <c r="F47" i="147"/>
  <c r="F54" i="147"/>
  <c r="F65" i="147"/>
  <c r="F80" i="147"/>
  <c r="F130" i="147"/>
  <c r="F141" i="147"/>
  <c r="F148" i="147"/>
  <c r="F156" i="147"/>
  <c r="F167" i="147"/>
  <c r="F185" i="147"/>
  <c r="F73" i="147"/>
  <c r="F100" i="147"/>
  <c r="F178" i="147"/>
  <c r="F32" i="147"/>
  <c r="F66" i="147"/>
  <c r="F81" i="147"/>
  <c r="F85" i="147"/>
  <c r="F104" i="147"/>
  <c r="F138" i="147"/>
  <c r="F149" i="147"/>
  <c r="F10" i="147"/>
  <c r="F48" i="147"/>
  <c r="F168" i="147"/>
  <c r="F14" i="147"/>
  <c r="F33" i="147"/>
  <c r="F37" i="147"/>
  <c r="F74" i="147"/>
  <c r="F78" i="147"/>
  <c r="F132" i="147"/>
  <c r="F158" i="147"/>
  <c r="F169" i="147"/>
  <c r="F373" i="142"/>
  <c r="F4" i="142"/>
  <c r="F431" i="142"/>
  <c r="F117" i="142"/>
  <c r="F197" i="142"/>
  <c r="F489" i="142"/>
  <c r="F69" i="142"/>
  <c r="F181" i="142"/>
  <c r="F159" i="142"/>
  <c r="F178" i="142"/>
  <c r="F331" i="142"/>
  <c r="F367" i="142"/>
  <c r="F498" i="142"/>
  <c r="F109" i="142"/>
  <c r="F115" i="142"/>
  <c r="F156" i="142"/>
  <c r="F277" i="142"/>
  <c r="F27" i="150"/>
  <c r="F295" i="142"/>
  <c r="F364" i="142"/>
  <c r="F495" i="142"/>
  <c r="F16" i="150"/>
  <c r="F77" i="142"/>
  <c r="F83" i="142"/>
  <c r="F101" i="142"/>
  <c r="F151" i="142"/>
  <c r="F203" i="142"/>
  <c r="F340" i="142"/>
  <c r="F434" i="142"/>
  <c r="F85" i="142"/>
  <c r="F167" i="142"/>
  <c r="F247" i="142"/>
  <c r="F532" i="142"/>
  <c r="F529" i="142"/>
  <c r="F596" i="142"/>
  <c r="F607" i="142"/>
  <c r="F57" i="150"/>
  <c r="F293" i="142"/>
  <c r="F299" i="142"/>
  <c r="F530" i="142"/>
  <c r="F549" i="142"/>
  <c r="F157" i="150"/>
  <c r="F213" i="142"/>
  <c r="F219" i="142"/>
  <c r="F341" i="142"/>
  <c r="F347" i="142"/>
  <c r="F359" i="142"/>
  <c r="F261" i="142"/>
  <c r="F267" i="142"/>
  <c r="F405" i="142"/>
  <c r="F469" i="142"/>
  <c r="F553" i="142"/>
  <c r="F561" i="142"/>
  <c r="F133" i="150"/>
  <c r="F83" i="147"/>
  <c r="F79" i="150"/>
  <c r="F195" i="142"/>
  <c r="F227" i="142"/>
  <c r="F259" i="142"/>
  <c r="F291" i="142"/>
  <c r="F323" i="142"/>
  <c r="F355" i="142"/>
  <c r="F387" i="142"/>
  <c r="F419" i="142"/>
  <c r="F451" i="142"/>
  <c r="F483" i="142"/>
  <c r="F515" i="142"/>
  <c r="F547" i="142"/>
  <c r="F579" i="142"/>
  <c r="F611" i="142"/>
  <c r="F31" i="150"/>
  <c r="F173" i="150"/>
  <c r="F89" i="150"/>
  <c r="F121" i="150"/>
  <c r="F565" i="142"/>
  <c r="F597" i="142"/>
  <c r="F17" i="150"/>
  <c r="F41" i="150"/>
  <c r="F106" i="150"/>
  <c r="F129" i="150"/>
  <c r="F167" i="150"/>
  <c r="F147" i="142"/>
  <c r="F179" i="142"/>
  <c r="F211" i="142"/>
  <c r="F243" i="142"/>
  <c r="F275" i="142"/>
  <c r="F307" i="142"/>
  <c r="F339" i="142"/>
  <c r="F371" i="142"/>
  <c r="F403" i="142"/>
  <c r="F435" i="142"/>
  <c r="F467" i="142"/>
  <c r="F499" i="142"/>
  <c r="F531" i="142"/>
  <c r="F563" i="142"/>
  <c r="F595" i="142"/>
  <c r="F15" i="150"/>
  <c r="F103" i="150"/>
  <c r="F155" i="147"/>
  <c r="F59" i="150"/>
  <c r="F91" i="150"/>
  <c r="F123" i="150"/>
  <c r="F155" i="150"/>
  <c r="F202" i="150"/>
  <c r="F9" i="147"/>
  <c r="F53" i="147"/>
  <c r="F62" i="147"/>
  <c r="F109" i="147"/>
  <c r="F51" i="150"/>
  <c r="F83" i="150"/>
  <c r="F115" i="150"/>
  <c r="F147" i="150"/>
  <c r="F188" i="150"/>
  <c r="F232" i="150"/>
  <c r="F241" i="150"/>
  <c r="F98" i="147"/>
  <c r="F110" i="147"/>
  <c r="F116" i="147"/>
  <c r="F45" i="147"/>
  <c r="F69" i="147"/>
  <c r="F49" i="150"/>
  <c r="F81" i="150"/>
  <c r="F113" i="150"/>
  <c r="F145" i="150"/>
  <c r="F186" i="150"/>
  <c r="F224" i="150"/>
  <c r="F236" i="150"/>
  <c r="F46" i="147"/>
  <c r="F5" i="147"/>
  <c r="F61" i="147"/>
  <c r="F215" i="147"/>
  <c r="F29" i="147"/>
  <c r="F182" i="147"/>
  <c r="F208" i="147"/>
  <c r="F183" i="147"/>
  <c r="F199" i="147"/>
  <c r="F232" i="147"/>
  <c r="F280" i="147"/>
  <c r="F291" i="147"/>
  <c r="F395" i="147"/>
  <c r="F342" i="147"/>
  <c r="F133" i="147"/>
  <c r="F190" i="147"/>
  <c r="F358" i="147"/>
  <c r="F392" i="147"/>
  <c r="F125" i="147"/>
  <c r="F339" i="147"/>
  <c r="F422" i="147"/>
  <c r="F456" i="147"/>
  <c r="F355" i="147"/>
  <c r="F191" i="147"/>
  <c r="F173" i="147"/>
  <c r="F254" i="147"/>
  <c r="F352" i="147"/>
  <c r="F198" i="147"/>
  <c r="F262" i="147"/>
  <c r="F512" i="147"/>
  <c r="F509" i="147"/>
  <c r="F318" i="147"/>
  <c r="F343" i="147"/>
  <c r="F359" i="147"/>
  <c r="F379" i="147"/>
  <c r="F406" i="147"/>
  <c r="F286" i="147"/>
  <c r="F366" i="147"/>
  <c r="F383" i="147"/>
  <c r="F403" i="147"/>
  <c r="F430" i="147"/>
  <c r="F319" i="147"/>
  <c r="F334" i="147"/>
  <c r="F350" i="147"/>
  <c r="F363" i="147"/>
  <c r="F390" i="147"/>
  <c r="F407" i="147"/>
  <c r="F427" i="147"/>
  <c r="F454" i="147"/>
  <c r="F461" i="147"/>
  <c r="F278" i="147"/>
  <c r="F310" i="147"/>
  <c r="F367" i="147"/>
  <c r="F387" i="147"/>
  <c r="F414" i="147"/>
  <c r="F451" i="147"/>
  <c r="F469" i="147"/>
  <c r="F335" i="147"/>
  <c r="F351" i="147"/>
  <c r="F374" i="147"/>
  <c r="F391" i="147"/>
  <c r="F411" i="147"/>
  <c r="F438" i="147"/>
  <c r="F462" i="147"/>
  <c r="F371" i="147"/>
  <c r="F398" i="147"/>
  <c r="F435" i="147"/>
  <c r="F485" i="147"/>
  <c r="F504" i="147"/>
  <c r="M4" i="151" l="1"/>
  <c r="M6" i="151"/>
  <c r="M5" i="151"/>
  <c r="D6" i="151" l="1"/>
  <c r="G6" i="151" s="1"/>
  <c r="K4" i="151"/>
  <c r="N4" i="151" s="1"/>
  <c r="T4" i="151"/>
  <c r="D4" i="151"/>
  <c r="G4" i="151" s="1"/>
  <c r="K6" i="151"/>
  <c r="N6" i="151" s="1"/>
  <c r="D5" i="151"/>
  <c r="G5" i="151" s="1"/>
  <c r="K5" i="151"/>
  <c r="N5" i="151" s="1"/>
  <c r="A517" i="147"/>
  <c r="A509" i="147"/>
  <c r="A501" i="147"/>
  <c r="A493" i="147"/>
  <c r="A485" i="147"/>
  <c r="A477" i="147"/>
  <c r="A469" i="147"/>
  <c r="A461" i="147"/>
  <c r="A453" i="147"/>
  <c r="A445" i="147"/>
  <c r="A437" i="147"/>
  <c r="A429" i="147"/>
  <c r="A421" i="147"/>
  <c r="A413" i="147"/>
  <c r="A405" i="147"/>
  <c r="A397" i="147"/>
  <c r="A389" i="147"/>
  <c r="A381" i="147"/>
  <c r="A373" i="147"/>
  <c r="A365" i="147"/>
  <c r="A357" i="147"/>
  <c r="A349" i="147"/>
  <c r="A341" i="147"/>
  <c r="A333" i="147"/>
  <c r="A325" i="147"/>
  <c r="A317" i="147"/>
  <c r="A514" i="147"/>
  <c r="A506" i="147"/>
  <c r="A498" i="147"/>
  <c r="A490" i="147"/>
  <c r="A482" i="147"/>
  <c r="A474" i="147"/>
  <c r="A466" i="147"/>
  <c r="A458" i="147"/>
  <c r="A450" i="147"/>
  <c r="A442" i="147"/>
  <c r="A434" i="147"/>
  <c r="A426" i="147"/>
  <c r="A418" i="147"/>
  <c r="A410" i="147"/>
  <c r="A402" i="147"/>
  <c r="A394" i="147"/>
  <c r="A386" i="147"/>
  <c r="A378" i="147"/>
  <c r="A370" i="147"/>
  <c r="A362" i="147"/>
  <c r="A354" i="147"/>
  <c r="A346" i="147"/>
  <c r="A338" i="147"/>
  <c r="A519" i="147"/>
  <c r="A511" i="147"/>
  <c r="A503" i="147"/>
  <c r="A495" i="147"/>
  <c r="A487" i="147"/>
  <c r="A479" i="147"/>
  <c r="A471" i="147"/>
  <c r="A463" i="147"/>
  <c r="A455" i="147"/>
  <c r="A447" i="147"/>
  <c r="A439" i="147"/>
  <c r="A431" i="147"/>
  <c r="A423" i="147"/>
  <c r="A415" i="147"/>
  <c r="A407" i="147"/>
  <c r="A399" i="147"/>
  <c r="A391" i="147"/>
  <c r="A383" i="147"/>
  <c r="A375" i="147"/>
  <c r="A367" i="147"/>
  <c r="A359" i="147"/>
  <c r="A351" i="147"/>
  <c r="A343" i="147"/>
  <c r="A335" i="147"/>
  <c r="A327" i="147"/>
  <c r="A319" i="147"/>
  <c r="A311" i="147"/>
  <c r="A303" i="147"/>
  <c r="A295" i="147"/>
  <c r="A287" i="147"/>
  <c r="A279" i="147"/>
  <c r="A516" i="147"/>
  <c r="A508" i="147"/>
  <c r="A500" i="147"/>
  <c r="A492" i="147"/>
  <c r="A484" i="147"/>
  <c r="A476" i="147"/>
  <c r="A468" i="147"/>
  <c r="A460" i="147"/>
  <c r="A452" i="147"/>
  <c r="A444" i="147"/>
  <c r="A436" i="147"/>
  <c r="A428" i="147"/>
  <c r="A420" i="147"/>
  <c r="A412" i="147"/>
  <c r="A404" i="147"/>
  <c r="A396" i="147"/>
  <c r="A388" i="147"/>
  <c r="A380" i="147"/>
  <c r="A372" i="147"/>
  <c r="A364" i="147"/>
  <c r="A356" i="147"/>
  <c r="A348" i="147"/>
  <c r="A340" i="147"/>
  <c r="A332" i="147"/>
  <c r="A324" i="147"/>
  <c r="A316" i="147"/>
  <c r="A308" i="147"/>
  <c r="A300" i="147"/>
  <c r="A292" i="147"/>
  <c r="A284" i="147"/>
  <c r="A276" i="147"/>
  <c r="A268" i="147"/>
  <c r="A260" i="147"/>
  <c r="A252" i="147"/>
  <c r="A244" i="147"/>
  <c r="A236" i="147"/>
  <c r="A228" i="147"/>
  <c r="A220" i="147"/>
  <c r="A212" i="147"/>
  <c r="A204" i="147"/>
  <c r="A196" i="147"/>
  <c r="A188" i="147"/>
  <c r="A513" i="147"/>
  <c r="A505" i="147"/>
  <c r="A497" i="147"/>
  <c r="A489" i="147"/>
  <c r="A481" i="147"/>
  <c r="A473" i="147"/>
  <c r="A465" i="147"/>
  <c r="A457" i="147"/>
  <c r="A449" i="147"/>
  <c r="A441" i="147"/>
  <c r="A433" i="147"/>
  <c r="A425" i="147"/>
  <c r="A417" i="147"/>
  <c r="A409" i="147"/>
  <c r="A401" i="147"/>
  <c r="A393" i="147"/>
  <c r="A385" i="147"/>
  <c r="A377" i="147"/>
  <c r="A369" i="147"/>
  <c r="A361" i="147"/>
  <c r="A518" i="147"/>
  <c r="A510" i="147"/>
  <c r="A502" i="147"/>
  <c r="A494" i="147"/>
  <c r="A486" i="147"/>
  <c r="A478" i="147"/>
  <c r="A470" i="147"/>
  <c r="A462" i="147"/>
  <c r="A515" i="147"/>
  <c r="A507" i="147"/>
  <c r="A499" i="147"/>
  <c r="A491" i="147"/>
  <c r="A483" i="147"/>
  <c r="A475" i="147"/>
  <c r="A467" i="147"/>
  <c r="A512" i="147"/>
  <c r="A504" i="147"/>
  <c r="A459" i="147"/>
  <c r="A422" i="147"/>
  <c r="A395" i="147"/>
  <c r="A358" i="147"/>
  <c r="A342" i="147"/>
  <c r="A288" i="147"/>
  <c r="A285" i="147"/>
  <c r="A265" i="147"/>
  <c r="A251" i="147"/>
  <c r="A240" i="147"/>
  <c r="A226" i="147"/>
  <c r="A215" i="147"/>
  <c r="A201" i="147"/>
  <c r="A187" i="147"/>
  <c r="A432" i="147"/>
  <c r="A368" i="147"/>
  <c r="A345" i="147"/>
  <c r="A282" i="147"/>
  <c r="A435" i="147"/>
  <c r="A398" i="147"/>
  <c r="A371" i="147"/>
  <c r="A326" i="147"/>
  <c r="A323" i="147"/>
  <c r="A314" i="147"/>
  <c r="A305" i="147"/>
  <c r="A302" i="147"/>
  <c r="A273" i="147"/>
  <c r="A259" i="147"/>
  <c r="A248" i="147"/>
  <c r="A234" i="147"/>
  <c r="A223" i="147"/>
  <c r="A209" i="147"/>
  <c r="A195" i="147"/>
  <c r="A184" i="147"/>
  <c r="A496" i="147"/>
  <c r="A408" i="147"/>
  <c r="A329" i="147"/>
  <c r="A320" i="147"/>
  <c r="A299" i="147"/>
  <c r="A270" i="147"/>
  <c r="A245" i="147"/>
  <c r="A438" i="147"/>
  <c r="A411" i="147"/>
  <c r="A374" i="147"/>
  <c r="A296" i="147"/>
  <c r="A293" i="147"/>
  <c r="A267" i="147"/>
  <c r="A256" i="147"/>
  <c r="A242" i="147"/>
  <c r="A231" i="147"/>
  <c r="A217" i="147"/>
  <c r="A203" i="147"/>
  <c r="A192" i="147"/>
  <c r="A488" i="147"/>
  <c r="A448" i="147"/>
  <c r="A384" i="147"/>
  <c r="A290" i="147"/>
  <c r="A451" i="147"/>
  <c r="A414" i="147"/>
  <c r="A387" i="147"/>
  <c r="A310" i="147"/>
  <c r="A281" i="147"/>
  <c r="A278" i="147"/>
  <c r="A264" i="147"/>
  <c r="A250" i="147"/>
  <c r="A239" i="147"/>
  <c r="A225" i="147"/>
  <c r="A211" i="147"/>
  <c r="A200" i="147"/>
  <c r="A186" i="147"/>
  <c r="A480" i="147"/>
  <c r="A424" i="147"/>
  <c r="A360" i="147"/>
  <c r="A347" i="147"/>
  <c r="A344" i="147"/>
  <c r="A313" i="147"/>
  <c r="A307" i="147"/>
  <c r="A275" i="147"/>
  <c r="A261" i="147"/>
  <c r="A454" i="147"/>
  <c r="A427" i="147"/>
  <c r="A390" i="147"/>
  <c r="A363" i="147"/>
  <c r="A350" i="147"/>
  <c r="A334" i="147"/>
  <c r="A331" i="147"/>
  <c r="A322" i="147"/>
  <c r="A304" i="147"/>
  <c r="A301" i="147"/>
  <c r="A272" i="147"/>
  <c r="A258" i="147"/>
  <c r="A247" i="147"/>
  <c r="A233" i="147"/>
  <c r="A219" i="147"/>
  <c r="A208" i="147"/>
  <c r="A194" i="147"/>
  <c r="A183" i="147"/>
  <c r="A472" i="147"/>
  <c r="A400" i="147"/>
  <c r="A353" i="147"/>
  <c r="A337" i="147"/>
  <c r="A328" i="147"/>
  <c r="A298" i="147"/>
  <c r="A430" i="147"/>
  <c r="A403" i="147"/>
  <c r="A366" i="147"/>
  <c r="A289" i="147"/>
  <c r="A286" i="147"/>
  <c r="A266" i="147"/>
  <c r="A255" i="147"/>
  <c r="A241" i="147"/>
  <c r="A227" i="147"/>
  <c r="A464" i="147"/>
  <c r="A440" i="147"/>
  <c r="A376" i="147"/>
  <c r="A283" i="147"/>
  <c r="A456" i="147"/>
  <c r="A392" i="147"/>
  <c r="A355" i="147"/>
  <c r="A352" i="147"/>
  <c r="A339" i="147"/>
  <c r="A336" i="147"/>
  <c r="A291" i="147"/>
  <c r="A254" i="147"/>
  <c r="A229" i="147"/>
  <c r="A190" i="147"/>
  <c r="A179" i="147"/>
  <c r="A171" i="147"/>
  <c r="A163" i="147"/>
  <c r="A155" i="147"/>
  <c r="A147" i="147"/>
  <c r="A139" i="147"/>
  <c r="A131" i="147"/>
  <c r="A123" i="147"/>
  <c r="A115" i="147"/>
  <c r="A107" i="147"/>
  <c r="A99" i="147"/>
  <c r="A91" i="147"/>
  <c r="A83" i="147"/>
  <c r="A75" i="147"/>
  <c r="A67" i="147"/>
  <c r="A59" i="147"/>
  <c r="A51" i="147"/>
  <c r="A43" i="147"/>
  <c r="A35" i="147"/>
  <c r="A27" i="147"/>
  <c r="A19" i="147"/>
  <c r="A11" i="147"/>
  <c r="A3" i="147"/>
  <c r="A238" i="150"/>
  <c r="A230" i="150"/>
  <c r="A222" i="150"/>
  <c r="A214" i="150"/>
  <c r="A206" i="150"/>
  <c r="A198" i="150"/>
  <c r="A190" i="150"/>
  <c r="A182" i="150"/>
  <c r="A174" i="150"/>
  <c r="A166" i="150"/>
  <c r="A379" i="147"/>
  <c r="A294" i="147"/>
  <c r="A262" i="147"/>
  <c r="A238" i="147"/>
  <c r="A218" i="147"/>
  <c r="A157" i="147"/>
  <c r="A132" i="147"/>
  <c r="A446" i="147"/>
  <c r="A269" i="147"/>
  <c r="A205" i="147"/>
  <c r="A182" i="147"/>
  <c r="A168" i="147"/>
  <c r="A154" i="147"/>
  <c r="A143" i="147"/>
  <c r="A312" i="147"/>
  <c r="A224" i="147"/>
  <c r="A221" i="147"/>
  <c r="A198" i="147"/>
  <c r="A165" i="147"/>
  <c r="A140" i="147"/>
  <c r="A416" i="147"/>
  <c r="A382" i="147"/>
  <c r="A315" i="147"/>
  <c r="A297" i="147"/>
  <c r="A214" i="147"/>
  <c r="A185" i="147"/>
  <c r="A176" i="147"/>
  <c r="A162" i="147"/>
  <c r="A151" i="147"/>
  <c r="A137" i="147"/>
  <c r="A126" i="147"/>
  <c r="A419" i="147"/>
  <c r="A318" i="147"/>
  <c r="A173" i="147"/>
  <c r="A148" i="147"/>
  <c r="A191" i="147"/>
  <c r="A170" i="147"/>
  <c r="A159" i="147"/>
  <c r="A145" i="147"/>
  <c r="A237" i="147"/>
  <c r="A230" i="147"/>
  <c r="A207" i="147"/>
  <c r="A181" i="147"/>
  <c r="A156" i="147"/>
  <c r="A117" i="147"/>
  <c r="A321" i="147"/>
  <c r="A271" i="147"/>
  <c r="A257" i="147"/>
  <c r="A210" i="147"/>
  <c r="A178" i="147"/>
  <c r="A167" i="147"/>
  <c r="A153" i="147"/>
  <c r="A142" i="147"/>
  <c r="A128" i="147"/>
  <c r="A197" i="147"/>
  <c r="A164" i="147"/>
  <c r="A125" i="147"/>
  <c r="A100" i="147"/>
  <c r="A253" i="147"/>
  <c r="A243" i="147"/>
  <c r="A216" i="147"/>
  <c r="A213" i="147"/>
  <c r="A175" i="147"/>
  <c r="A274" i="147"/>
  <c r="A172" i="147"/>
  <c r="A277" i="147"/>
  <c r="A263" i="147"/>
  <c r="A246" i="147"/>
  <c r="A206" i="147"/>
  <c r="A169" i="147"/>
  <c r="A158" i="147"/>
  <c r="A144" i="147"/>
  <c r="A130" i="147"/>
  <c r="A119" i="147"/>
  <c r="A105" i="147"/>
  <c r="A94" i="147"/>
  <c r="A80" i="147"/>
  <c r="A66" i="147"/>
  <c r="A55" i="147"/>
  <c r="A41" i="147"/>
  <c r="A30" i="147"/>
  <c r="A16" i="147"/>
  <c r="A245" i="150"/>
  <c r="A234" i="150"/>
  <c r="A220" i="150"/>
  <c r="A209" i="150"/>
  <c r="A195" i="150"/>
  <c r="A181" i="150"/>
  <c r="A170" i="150"/>
  <c r="A159" i="150"/>
  <c r="A151" i="150"/>
  <c r="A143" i="150"/>
  <c r="A135" i="150"/>
  <c r="A127" i="150"/>
  <c r="A119" i="150"/>
  <c r="A111" i="150"/>
  <c r="A103" i="150"/>
  <c r="A95" i="150"/>
  <c r="A87" i="150"/>
  <c r="A79" i="150"/>
  <c r="A71" i="150"/>
  <c r="A63" i="150"/>
  <c r="A55" i="150"/>
  <c r="A47" i="150"/>
  <c r="A309" i="147"/>
  <c r="A235" i="147"/>
  <c r="A202" i="147"/>
  <c r="A189" i="147"/>
  <c r="A174" i="147"/>
  <c r="A160" i="147"/>
  <c r="A146" i="147"/>
  <c r="A135" i="147"/>
  <c r="A121" i="147"/>
  <c r="A110" i="147"/>
  <c r="A96" i="147"/>
  <c r="A82" i="147"/>
  <c r="A71" i="147"/>
  <c r="A57" i="147"/>
  <c r="A46" i="147"/>
  <c r="A32" i="147"/>
  <c r="A18" i="147"/>
  <c r="A7" i="147"/>
  <c r="A236" i="150"/>
  <c r="A225" i="150"/>
  <c r="A211" i="150"/>
  <c r="A197" i="150"/>
  <c r="A186" i="150"/>
  <c r="A172" i="150"/>
  <c r="A161" i="150"/>
  <c r="A153" i="150"/>
  <c r="A145" i="150"/>
  <c r="A137" i="150"/>
  <c r="A129" i="150"/>
  <c r="A121" i="150"/>
  <c r="A113" i="150"/>
  <c r="A105" i="150"/>
  <c r="A97" i="150"/>
  <c r="A89" i="150"/>
  <c r="A81" i="150"/>
  <c r="A73" i="150"/>
  <c r="A65" i="150"/>
  <c r="A57" i="150"/>
  <c r="A49" i="150"/>
  <c r="A41" i="150"/>
  <c r="A141" i="147"/>
  <c r="A138" i="147"/>
  <c r="A74" i="147"/>
  <c r="A68" i="147"/>
  <c r="A65" i="147"/>
  <c r="A24" i="147"/>
  <c r="A21" i="147"/>
  <c r="A15" i="147"/>
  <c r="A217" i="150"/>
  <c r="A205" i="150"/>
  <c r="A164" i="150"/>
  <c r="A158" i="150"/>
  <c r="A132" i="150"/>
  <c r="A126" i="150"/>
  <c r="A109" i="147"/>
  <c r="A62" i="147"/>
  <c r="A56" i="147"/>
  <c r="A53" i="147"/>
  <c r="A12" i="147"/>
  <c r="A9" i="147"/>
  <c r="A6" i="147"/>
  <c r="A202" i="150"/>
  <c r="A196" i="150"/>
  <c r="A155" i="150"/>
  <c r="A152" i="150"/>
  <c r="A123" i="150"/>
  <c r="A120" i="150"/>
  <c r="A91" i="150"/>
  <c r="A88" i="150"/>
  <c r="A112" i="147"/>
  <c r="A106" i="147"/>
  <c r="A50" i="147"/>
  <c r="A44" i="147"/>
  <c r="A243" i="150"/>
  <c r="A240" i="150"/>
  <c r="A199" i="150"/>
  <c r="A193" i="150"/>
  <c r="A184" i="150"/>
  <c r="A149" i="150"/>
  <c r="A117" i="150"/>
  <c r="A306" i="147"/>
  <c r="A249" i="147"/>
  <c r="A103" i="147"/>
  <c r="A97" i="147"/>
  <c r="A47" i="147"/>
  <c r="A29" i="147"/>
  <c r="A237" i="150"/>
  <c r="A231" i="150"/>
  <c r="A187" i="150"/>
  <c r="A193" i="147"/>
  <c r="A134" i="147"/>
  <c r="A124" i="147"/>
  <c r="A118" i="147"/>
  <c r="A88" i="147"/>
  <c r="A85" i="147"/>
  <c r="A79" i="147"/>
  <c r="A38" i="147"/>
  <c r="A26" i="147"/>
  <c r="A228" i="150"/>
  <c r="A219" i="150"/>
  <c r="A178" i="150"/>
  <c r="A175" i="150"/>
  <c r="A169" i="150"/>
  <c r="A140" i="150"/>
  <c r="A134" i="150"/>
  <c r="A161" i="147"/>
  <c r="A76" i="147"/>
  <c r="A73" i="147"/>
  <c r="A70" i="147"/>
  <c r="A23" i="147"/>
  <c r="A17" i="147"/>
  <c r="A216" i="150"/>
  <c r="A213" i="150"/>
  <c r="A210" i="150"/>
  <c r="A207" i="150"/>
  <c r="A163" i="150"/>
  <c r="A160" i="150"/>
  <c r="A131" i="150"/>
  <c r="A128" i="150"/>
  <c r="A127" i="147"/>
  <c r="A64" i="147"/>
  <c r="A61" i="147"/>
  <c r="A20" i="147"/>
  <c r="A14" i="147"/>
  <c r="A5" i="147"/>
  <c r="A204" i="150"/>
  <c r="A157" i="150"/>
  <c r="A125" i="150"/>
  <c r="A93" i="150"/>
  <c r="A61" i="150"/>
  <c r="A222" i="147"/>
  <c r="A150" i="147"/>
  <c r="A114" i="147"/>
  <c r="A108" i="147"/>
  <c r="A93" i="147"/>
  <c r="A58" i="147"/>
  <c r="A52" i="147"/>
  <c r="A8" i="147"/>
  <c r="A201" i="150"/>
  <c r="A192" i="150"/>
  <c r="A330" i="147"/>
  <c r="A111" i="147"/>
  <c r="A90" i="147"/>
  <c r="A49" i="147"/>
  <c r="A40" i="147"/>
  <c r="A242" i="150"/>
  <c r="A239" i="150"/>
  <c r="A233" i="150"/>
  <c r="A224" i="150"/>
  <c r="A189" i="150"/>
  <c r="A183" i="150"/>
  <c r="A180" i="150"/>
  <c r="A148" i="150"/>
  <c r="A142" i="150"/>
  <c r="A116" i="150"/>
  <c r="A110" i="150"/>
  <c r="A406" i="147"/>
  <c r="A199" i="147"/>
  <c r="A133" i="147"/>
  <c r="A120" i="147"/>
  <c r="A102" i="147"/>
  <c r="A87" i="147"/>
  <c r="A81" i="147"/>
  <c r="A37" i="147"/>
  <c r="A34" i="147"/>
  <c r="A31" i="147"/>
  <c r="A28" i="147"/>
  <c r="A227" i="150"/>
  <c r="A221" i="150"/>
  <c r="A177" i="150"/>
  <c r="A171" i="150"/>
  <c r="A168" i="150"/>
  <c r="A136" i="147"/>
  <c r="A84" i="147"/>
  <c r="A78" i="147"/>
  <c r="A69" i="147"/>
  <c r="A25" i="147"/>
  <c r="A218" i="150"/>
  <c r="A165" i="150"/>
  <c r="A232" i="147"/>
  <c r="A177" i="147"/>
  <c r="A72" i="147"/>
  <c r="A22" i="147"/>
  <c r="A13" i="147"/>
  <c r="A215" i="150"/>
  <c r="A212" i="150"/>
  <c r="A162" i="150"/>
  <c r="A130" i="150"/>
  <c r="A98" i="150"/>
  <c r="A66" i="150"/>
  <c r="A37" i="150"/>
  <c r="A29" i="150"/>
  <c r="A21" i="150"/>
  <c r="A13" i="150"/>
  <c r="A5" i="150"/>
  <c r="A609" i="142"/>
  <c r="A601" i="142"/>
  <c r="A593" i="142"/>
  <c r="A585" i="142"/>
  <c r="A577" i="142"/>
  <c r="A569" i="142"/>
  <c r="A561" i="142"/>
  <c r="A553" i="142"/>
  <c r="A545" i="142"/>
  <c r="A537" i="142"/>
  <c r="A529" i="142"/>
  <c r="A521" i="142"/>
  <c r="A513" i="142"/>
  <c r="A505" i="142"/>
  <c r="A497" i="142"/>
  <c r="A489" i="142"/>
  <c r="A481" i="142"/>
  <c r="A473" i="142"/>
  <c r="A465" i="142"/>
  <c r="A457" i="142"/>
  <c r="A449" i="142"/>
  <c r="A441" i="142"/>
  <c r="A433" i="142"/>
  <c r="A425" i="142"/>
  <c r="A417" i="142"/>
  <c r="A409" i="142"/>
  <c r="A401" i="142"/>
  <c r="A393" i="142"/>
  <c r="A385" i="142"/>
  <c r="A377" i="142"/>
  <c r="A369" i="142"/>
  <c r="A361" i="142"/>
  <c r="A353" i="142"/>
  <c r="A345" i="142"/>
  <c r="A337" i="142"/>
  <c r="A329" i="142"/>
  <c r="A321" i="142"/>
  <c r="A313" i="142"/>
  <c r="A305" i="142"/>
  <c r="A297" i="142"/>
  <c r="A289" i="142"/>
  <c r="A281" i="142"/>
  <c r="A273" i="142"/>
  <c r="A265" i="142"/>
  <c r="A257" i="142"/>
  <c r="A249" i="142"/>
  <c r="A241" i="142"/>
  <c r="A233" i="142"/>
  <c r="A225" i="142"/>
  <c r="A217" i="142"/>
  <c r="A209" i="142"/>
  <c r="A201" i="142"/>
  <c r="A193" i="142"/>
  <c r="A185" i="142"/>
  <c r="A177" i="142"/>
  <c r="A169" i="142"/>
  <c r="A161" i="142"/>
  <c r="A153" i="142"/>
  <c r="A145" i="142"/>
  <c r="A122" i="147"/>
  <c r="A86" i="147"/>
  <c r="A77" i="147"/>
  <c r="A36" i="147"/>
  <c r="A33" i="147"/>
  <c r="A226" i="150"/>
  <c r="A208" i="150"/>
  <c r="A173" i="150"/>
  <c r="A167" i="150"/>
  <c r="A138" i="150"/>
  <c r="A106" i="150"/>
  <c r="A74" i="150"/>
  <c r="A42" i="150"/>
  <c r="A39" i="150"/>
  <c r="A31" i="150"/>
  <c r="A23" i="150"/>
  <c r="A15" i="150"/>
  <c r="A7" i="150"/>
  <c r="A611" i="142"/>
  <c r="A603" i="142"/>
  <c r="A595" i="142"/>
  <c r="A587" i="142"/>
  <c r="A579" i="142"/>
  <c r="A571" i="142"/>
  <c r="A563" i="142"/>
  <c r="A555" i="142"/>
  <c r="A547" i="142"/>
  <c r="A539" i="142"/>
  <c r="A531" i="142"/>
  <c r="A523" i="142"/>
  <c r="A515" i="142"/>
  <c r="A507" i="142"/>
  <c r="A499" i="142"/>
  <c r="A491" i="142"/>
  <c r="A483" i="142"/>
  <c r="A475" i="142"/>
  <c r="A467" i="142"/>
  <c r="A459" i="142"/>
  <c r="A451" i="142"/>
  <c r="A443" i="142"/>
  <c r="A435" i="142"/>
  <c r="A427" i="142"/>
  <c r="A419" i="142"/>
  <c r="A411" i="142"/>
  <c r="A403" i="142"/>
  <c r="A395" i="142"/>
  <c r="A387" i="142"/>
  <c r="A379" i="142"/>
  <c r="A371" i="142"/>
  <c r="A363" i="142"/>
  <c r="A355" i="142"/>
  <c r="A347" i="142"/>
  <c r="A339" i="142"/>
  <c r="A331" i="142"/>
  <c r="A323" i="142"/>
  <c r="A315" i="142"/>
  <c r="A307" i="142"/>
  <c r="A299" i="142"/>
  <c r="A291" i="142"/>
  <c r="A283" i="142"/>
  <c r="A275" i="142"/>
  <c r="A267" i="142"/>
  <c r="A259" i="142"/>
  <c r="A251" i="142"/>
  <c r="A243" i="142"/>
  <c r="A235" i="142"/>
  <c r="A227" i="142"/>
  <c r="A219" i="142"/>
  <c r="A211" i="142"/>
  <c r="A203" i="142"/>
  <c r="A195" i="142"/>
  <c r="A187" i="142"/>
  <c r="A179" i="142"/>
  <c r="A171" i="142"/>
  <c r="A163" i="142"/>
  <c r="A155" i="142"/>
  <c r="A147" i="142"/>
  <c r="A101" i="147"/>
  <c r="A232" i="150"/>
  <c r="A94" i="150"/>
  <c r="A69" i="150"/>
  <c r="A60" i="150"/>
  <c r="A54" i="150"/>
  <c r="A48" i="150"/>
  <c r="A45" i="150"/>
  <c r="A27" i="150"/>
  <c r="A607" i="142"/>
  <c r="A575" i="142"/>
  <c r="A543" i="142"/>
  <c r="A511" i="142"/>
  <c r="A479" i="142"/>
  <c r="A447" i="142"/>
  <c r="A415" i="142"/>
  <c r="A383" i="142"/>
  <c r="A351" i="142"/>
  <c r="A319" i="142"/>
  <c r="A287" i="142"/>
  <c r="A255" i="142"/>
  <c r="A223" i="142"/>
  <c r="A191" i="142"/>
  <c r="A159" i="142"/>
  <c r="A139" i="142"/>
  <c r="A131" i="142"/>
  <c r="A123" i="142"/>
  <c r="A115" i="142"/>
  <c r="A107" i="142"/>
  <c r="A99" i="142"/>
  <c r="A91" i="142"/>
  <c r="A83" i="142"/>
  <c r="A75" i="142"/>
  <c r="A67" i="142"/>
  <c r="A59" i="142"/>
  <c r="A54" i="147"/>
  <c r="A10" i="147"/>
  <c r="A203" i="150"/>
  <c r="A150" i="150"/>
  <c r="A133" i="150"/>
  <c r="A72" i="150"/>
  <c r="A51" i="150"/>
  <c r="A24" i="150"/>
  <c r="A604" i="142"/>
  <c r="A572" i="142"/>
  <c r="A180" i="147"/>
  <c r="A166" i="147"/>
  <c r="A104" i="147"/>
  <c r="A100" i="150"/>
  <c r="A78" i="150"/>
  <c r="A18" i="150"/>
  <c r="A12" i="150"/>
  <c r="A598" i="142"/>
  <c r="A592" i="142"/>
  <c r="A566" i="142"/>
  <c r="A560" i="142"/>
  <c r="A534" i="142"/>
  <c r="A528" i="142"/>
  <c r="A502" i="142"/>
  <c r="A496" i="142"/>
  <c r="A470" i="142"/>
  <c r="A464" i="142"/>
  <c r="A438" i="142"/>
  <c r="A432" i="142"/>
  <c r="A406" i="142"/>
  <c r="A400" i="142"/>
  <c r="A374" i="142"/>
  <c r="A368" i="142"/>
  <c r="A235" i="150"/>
  <c r="A136" i="150"/>
  <c r="A75" i="150"/>
  <c r="A38" i="150"/>
  <c r="A9" i="150"/>
  <c r="A6" i="150"/>
  <c r="A589" i="142"/>
  <c r="A586" i="142"/>
  <c r="A557" i="142"/>
  <c r="A554" i="142"/>
  <c r="A525" i="142"/>
  <c r="A522" i="142"/>
  <c r="A60" i="147"/>
  <c r="A185" i="150"/>
  <c r="A156" i="150"/>
  <c r="A146" i="150"/>
  <c r="A122" i="150"/>
  <c r="A109" i="150"/>
  <c r="A90" i="150"/>
  <c r="A84" i="150"/>
  <c r="A35" i="150"/>
  <c r="A3" i="150"/>
  <c r="A583" i="142"/>
  <c r="A551" i="142"/>
  <c r="A129" i="147"/>
  <c r="A89" i="147"/>
  <c r="A39" i="147"/>
  <c r="A112" i="150"/>
  <c r="A96" i="150"/>
  <c r="A62" i="150"/>
  <c r="A59" i="150"/>
  <c r="A56" i="150"/>
  <c r="A32" i="150"/>
  <c r="A612" i="142"/>
  <c r="A580" i="142"/>
  <c r="A548" i="142"/>
  <c r="A139" i="150"/>
  <c r="A115" i="150"/>
  <c r="A68" i="150"/>
  <c r="A53" i="150"/>
  <c r="A50" i="150"/>
  <c r="A44" i="150"/>
  <c r="A26" i="150"/>
  <c r="A20" i="150"/>
  <c r="A606" i="142"/>
  <c r="A600" i="142"/>
  <c r="A574" i="142"/>
  <c r="A568" i="142"/>
  <c r="A63" i="147"/>
  <c r="A223" i="150"/>
  <c r="A188" i="150"/>
  <c r="A118" i="150"/>
  <c r="A102" i="150"/>
  <c r="A99" i="150"/>
  <c r="A17" i="150"/>
  <c r="A14" i="150"/>
  <c r="A597" i="142"/>
  <c r="A594" i="142"/>
  <c r="A565" i="142"/>
  <c r="A562" i="142"/>
  <c r="A92" i="147"/>
  <c r="A42" i="147"/>
  <c r="A86" i="150"/>
  <c r="A80" i="150"/>
  <c r="A77" i="150"/>
  <c r="A11" i="150"/>
  <c r="A591" i="142"/>
  <c r="A559" i="142"/>
  <c r="A527" i="142"/>
  <c r="A495" i="142"/>
  <c r="A463" i="142"/>
  <c r="A431" i="142"/>
  <c r="A399" i="142"/>
  <c r="A367" i="142"/>
  <c r="A335" i="142"/>
  <c r="A303" i="142"/>
  <c r="A271" i="142"/>
  <c r="A239" i="142"/>
  <c r="A207" i="142"/>
  <c r="A113" i="147"/>
  <c r="A241" i="150"/>
  <c r="A83" i="150"/>
  <c r="A40" i="150"/>
  <c r="A8" i="150"/>
  <c r="A588" i="142"/>
  <c r="A556" i="142"/>
  <c r="A524" i="142"/>
  <c r="A280" i="147"/>
  <c r="A45" i="147"/>
  <c r="A191" i="150"/>
  <c r="A124" i="150"/>
  <c r="A108" i="150"/>
  <c r="A92" i="150"/>
  <c r="A64" i="150"/>
  <c r="A46" i="150"/>
  <c r="A34" i="150"/>
  <c r="A28" i="150"/>
  <c r="A95" i="147"/>
  <c r="A244" i="150"/>
  <c r="A194" i="150"/>
  <c r="A114" i="150"/>
  <c r="A70" i="150"/>
  <c r="A67" i="150"/>
  <c r="A58" i="150"/>
  <c r="A43" i="150"/>
  <c r="A25" i="150"/>
  <c r="A22" i="150"/>
  <c r="A605" i="142"/>
  <c r="A602" i="142"/>
  <c r="A149" i="147"/>
  <c r="A116" i="147"/>
  <c r="A4" i="147"/>
  <c r="A176" i="150"/>
  <c r="A141" i="150"/>
  <c r="A101" i="150"/>
  <c r="A52" i="150"/>
  <c r="A19" i="150"/>
  <c r="A599" i="142"/>
  <c r="A82" i="150"/>
  <c r="A610" i="142"/>
  <c r="A558" i="142"/>
  <c r="A519" i="142"/>
  <c r="A510" i="142"/>
  <c r="A461" i="142"/>
  <c r="A458" i="142"/>
  <c r="A455" i="142"/>
  <c r="A446" i="142"/>
  <c r="A397" i="142"/>
  <c r="A394" i="142"/>
  <c r="A391" i="142"/>
  <c r="A382" i="142"/>
  <c r="A292" i="142"/>
  <c r="A286" i="142"/>
  <c r="A280" i="142"/>
  <c r="A277" i="142"/>
  <c r="A274" i="142"/>
  <c r="A182" i="142"/>
  <c r="A176" i="142"/>
  <c r="A138" i="142"/>
  <c r="A127" i="142"/>
  <c r="A113" i="142"/>
  <c r="A102" i="142"/>
  <c r="A88" i="142"/>
  <c r="A74" i="142"/>
  <c r="A52" i="142"/>
  <c r="A167" i="142"/>
  <c r="A85" i="142"/>
  <c r="A107" i="150"/>
  <c r="A30" i="150"/>
  <c r="A532" i="142"/>
  <c r="A516" i="142"/>
  <c r="A452" i="142"/>
  <c r="A388" i="142"/>
  <c r="A268" i="142"/>
  <c r="A262" i="142"/>
  <c r="A256" i="142"/>
  <c r="A253" i="142"/>
  <c r="A250" i="142"/>
  <c r="A247" i="142"/>
  <c r="A173" i="142"/>
  <c r="A170" i="142"/>
  <c r="A124" i="142"/>
  <c r="A613" i="142"/>
  <c r="A578" i="142"/>
  <c r="A535" i="142"/>
  <c r="A244" i="142"/>
  <c r="A238" i="142"/>
  <c r="A232" i="142"/>
  <c r="A229" i="142"/>
  <c r="A226" i="142"/>
  <c r="A98" i="147"/>
  <c r="A144" i="150"/>
  <c r="A85" i="150"/>
  <c r="A581" i="142"/>
  <c r="A541" i="142"/>
  <c r="A538" i="142"/>
  <c r="A494" i="142"/>
  <c r="A488" i="142"/>
  <c r="A485" i="142"/>
  <c r="A482" i="142"/>
  <c r="A476" i="142"/>
  <c r="A430" i="142"/>
  <c r="A424" i="142"/>
  <c r="A421" i="142"/>
  <c r="A418" i="142"/>
  <c r="A33" i="150"/>
  <c r="A4" i="150"/>
  <c r="A544" i="142"/>
  <c r="A503" i="142"/>
  <c r="A500" i="142"/>
  <c r="A439" i="142"/>
  <c r="A436" i="142"/>
  <c r="A375" i="142"/>
  <c r="A372" i="142"/>
  <c r="A324" i="142"/>
  <c r="A318" i="142"/>
  <c r="A312" i="142"/>
  <c r="A309" i="142"/>
  <c r="A306" i="142"/>
  <c r="A196" i="142"/>
  <c r="A190" i="142"/>
  <c r="A184" i="142"/>
  <c r="A143" i="142"/>
  <c r="A129" i="142"/>
  <c r="A584" i="142"/>
  <c r="A564" i="142"/>
  <c r="A550" i="142"/>
  <c r="A509" i="142"/>
  <c r="A506" i="142"/>
  <c r="A445" i="142"/>
  <c r="A442" i="142"/>
  <c r="A381" i="142"/>
  <c r="A378" i="142"/>
  <c r="A300" i="142"/>
  <c r="A294" i="142"/>
  <c r="A288" i="142"/>
  <c r="A285" i="142"/>
  <c r="A282" i="142"/>
  <c r="A279" i="142"/>
  <c r="A147" i="150"/>
  <c r="A518" i="142"/>
  <c r="A512" i="142"/>
  <c r="A469" i="142"/>
  <c r="A466" i="142"/>
  <c r="A460" i="142"/>
  <c r="A454" i="142"/>
  <c r="A448" i="142"/>
  <c r="A405" i="142"/>
  <c r="A402" i="142"/>
  <c r="A396" i="142"/>
  <c r="A390" i="142"/>
  <c r="A384" i="142"/>
  <c r="A276" i="142"/>
  <c r="A270" i="142"/>
  <c r="A264" i="142"/>
  <c r="A261" i="142"/>
  <c r="A258" i="142"/>
  <c r="A154" i="150"/>
  <c r="A36" i="150"/>
  <c r="A567" i="142"/>
  <c r="A472" i="142"/>
  <c r="A493" i="142"/>
  <c r="A490" i="142"/>
  <c r="A487" i="142"/>
  <c r="A478" i="142"/>
  <c r="A429" i="142"/>
  <c r="A426" i="142"/>
  <c r="A423" i="142"/>
  <c r="A414" i="142"/>
  <c r="A365" i="142"/>
  <c r="A362" i="142"/>
  <c r="A359" i="142"/>
  <c r="A350" i="142"/>
  <c r="A344" i="142"/>
  <c r="A341" i="142"/>
  <c r="A338" i="142"/>
  <c r="A228" i="142"/>
  <c r="A222" i="142"/>
  <c r="A216" i="142"/>
  <c r="A213" i="142"/>
  <c r="A210" i="142"/>
  <c r="A151" i="142"/>
  <c r="A134" i="142"/>
  <c r="A120" i="142"/>
  <c r="A106" i="142"/>
  <c r="A95" i="142"/>
  <c r="A81" i="142"/>
  <c r="A70" i="142"/>
  <c r="A56" i="142"/>
  <c r="A48" i="142"/>
  <c r="A40" i="142"/>
  <c r="A32" i="142"/>
  <c r="A24" i="142"/>
  <c r="A16" i="142"/>
  <c r="A8" i="142"/>
  <c r="A48" i="147"/>
  <c r="A10" i="150"/>
  <c r="A570" i="142"/>
  <c r="A546" i="142"/>
  <c r="A540" i="142"/>
  <c r="A484" i="142"/>
  <c r="A420" i="142"/>
  <c r="A356" i="142"/>
  <c r="A332" i="142"/>
  <c r="A326" i="142"/>
  <c r="A320" i="142"/>
  <c r="A317" i="142"/>
  <c r="A314" i="142"/>
  <c r="A311" i="142"/>
  <c r="A204" i="142"/>
  <c r="A198" i="142"/>
  <c r="A192" i="142"/>
  <c r="A189" i="142"/>
  <c r="A186" i="142"/>
  <c r="A148" i="142"/>
  <c r="A117" i="142"/>
  <c r="A92" i="142"/>
  <c r="A179" i="150"/>
  <c r="A608" i="142"/>
  <c r="A590" i="142"/>
  <c r="A573" i="142"/>
  <c r="A549" i="142"/>
  <c r="A530" i="142"/>
  <c r="A308" i="142"/>
  <c r="A302" i="142"/>
  <c r="A296" i="142"/>
  <c r="A293" i="142"/>
  <c r="A290" i="142"/>
  <c r="A152" i="147"/>
  <c r="A443" i="147"/>
  <c r="A614" i="142"/>
  <c r="A536" i="142"/>
  <c r="A229" i="150"/>
  <c r="A200" i="150"/>
  <c r="A596" i="142"/>
  <c r="A504" i="142"/>
  <c r="A440" i="142"/>
  <c r="A376" i="142"/>
  <c r="A316" i="142"/>
  <c r="A310" i="142"/>
  <c r="A304" i="142"/>
  <c r="A301" i="142"/>
  <c r="A298" i="142"/>
  <c r="A295" i="142"/>
  <c r="A188" i="142"/>
  <c r="A141" i="142"/>
  <c r="A116" i="142"/>
  <c r="A77" i="142"/>
  <c r="A63" i="142"/>
  <c r="A44" i="142"/>
  <c r="A36" i="142"/>
  <c r="A28" i="142"/>
  <c r="A20" i="142"/>
  <c r="A12" i="142"/>
  <c r="A4" i="142"/>
  <c r="A60" i="142"/>
  <c r="A533" i="142"/>
  <c r="A456" i="142"/>
  <c r="A248" i="142"/>
  <c r="A197" i="142"/>
  <c r="A68" i="142"/>
  <c r="A65" i="142"/>
  <c r="A27" i="142"/>
  <c r="A50" i="142"/>
  <c r="A18" i="142"/>
  <c r="A41" i="142"/>
  <c r="A38" i="142"/>
  <c r="A6" i="142"/>
  <c r="A278" i="142"/>
  <c r="A220" i="142"/>
  <c r="A35" i="142"/>
  <c r="A237" i="142"/>
  <c r="A22" i="142"/>
  <c r="A76" i="150"/>
  <c r="A486" i="142"/>
  <c r="A471" i="142"/>
  <c r="A450" i="142"/>
  <c r="A104" i="150"/>
  <c r="A408" i="142"/>
  <c r="A380" i="142"/>
  <c r="A358" i="142"/>
  <c r="A333" i="142"/>
  <c r="A200" i="142"/>
  <c r="A183" i="142"/>
  <c r="A180" i="142"/>
  <c r="A164" i="142"/>
  <c r="A132" i="142"/>
  <c r="A126" i="142"/>
  <c r="A71" i="142"/>
  <c r="A62" i="142"/>
  <c r="A53" i="142"/>
  <c r="A21" i="142"/>
  <c r="A47" i="142"/>
  <c r="A9" i="142"/>
  <c r="A157" i="142"/>
  <c r="A3" i="142"/>
  <c r="A61" i="142"/>
  <c r="A23" i="142"/>
  <c r="A477" i="142"/>
  <c r="A434" i="142"/>
  <c r="A340" i="142"/>
  <c r="A224" i="142"/>
  <c r="A104" i="142"/>
  <c r="A101" i="142"/>
  <c r="A80" i="142"/>
  <c r="A15" i="142"/>
  <c r="A128" i="142"/>
  <c r="A492" i="142"/>
  <c r="A354" i="142"/>
  <c r="A336" i="142"/>
  <c r="A322" i="142"/>
  <c r="A254" i="142"/>
  <c r="A231" i="142"/>
  <c r="A206" i="142"/>
  <c r="A154" i="142"/>
  <c r="A135" i="142"/>
  <c r="A98" i="142"/>
  <c r="A89" i="142"/>
  <c r="A86" i="142"/>
  <c r="A119" i="142"/>
  <c r="A55" i="142"/>
  <c r="A514" i="142"/>
  <c r="A422" i="142"/>
  <c r="A404" i="142"/>
  <c r="A343" i="142"/>
  <c r="A110" i="142"/>
  <c r="A73" i="142"/>
  <c r="A517" i="142"/>
  <c r="A480" i="142"/>
  <c r="A462" i="142"/>
  <c r="A437" i="142"/>
  <c r="A234" i="142"/>
  <c r="A160" i="142"/>
  <c r="A144" i="142"/>
  <c r="A122" i="142"/>
  <c r="A58" i="142"/>
  <c r="A29" i="142"/>
  <c r="A26" i="142"/>
  <c r="A202" i="142"/>
  <c r="A166" i="142"/>
  <c r="A125" i="142"/>
  <c r="A76" i="142"/>
  <c r="A576" i="142"/>
  <c r="A407" i="142"/>
  <c r="A386" i="142"/>
  <c r="A357" i="142"/>
  <c r="A325" i="142"/>
  <c r="A199" i="142"/>
  <c r="A64" i="142"/>
  <c r="A16" i="150"/>
  <c r="A444" i="142"/>
  <c r="A389" i="142"/>
  <c r="A364" i="142"/>
  <c r="A346" i="142"/>
  <c r="A328" i="142"/>
  <c r="A150" i="142"/>
  <c r="A82" i="142"/>
  <c r="A79" i="142"/>
  <c r="A49" i="142"/>
  <c r="A46" i="142"/>
  <c r="A17" i="142"/>
  <c r="A14" i="142"/>
  <c r="A520" i="142"/>
  <c r="A410" i="142"/>
  <c r="A360" i="142"/>
  <c r="A284" i="142"/>
  <c r="A260" i="142"/>
  <c r="A240" i="142"/>
  <c r="A230" i="142"/>
  <c r="A212" i="142"/>
  <c r="A205" i="142"/>
  <c r="A140" i="142"/>
  <c r="A137" i="142"/>
  <c r="A103" i="142"/>
  <c r="A100" i="142"/>
  <c r="A97" i="142"/>
  <c r="A43" i="142"/>
  <c r="A11" i="142"/>
  <c r="A349" i="142"/>
  <c r="A342" i="142"/>
  <c r="A208" i="142"/>
  <c r="A172" i="142"/>
  <c r="A156" i="142"/>
  <c r="A112" i="142"/>
  <c r="A109" i="142"/>
  <c r="A94" i="142"/>
  <c r="A37" i="142"/>
  <c r="A34" i="142"/>
  <c r="A5" i="142"/>
  <c r="A215" i="142"/>
  <c r="A178" i="142"/>
  <c r="A175" i="142"/>
  <c r="A31" i="142"/>
  <c r="A582" i="142"/>
  <c r="A542" i="142"/>
  <c r="A498" i="142"/>
  <c r="A468" i="142"/>
  <c r="A413" i="142"/>
  <c r="A392" i="142"/>
  <c r="A263" i="142"/>
  <c r="A246" i="142"/>
  <c r="A162" i="142"/>
  <c r="A146" i="142"/>
  <c r="A181" i="142"/>
  <c r="A118" i="142"/>
  <c r="A72" i="142"/>
  <c r="A69" i="142"/>
  <c r="A66" i="142"/>
  <c r="A54" i="142"/>
  <c r="A428" i="142"/>
  <c r="A236" i="142"/>
  <c r="A165" i="142"/>
  <c r="A121" i="142"/>
  <c r="A57" i="142"/>
  <c r="A25" i="142"/>
  <c r="A366" i="142"/>
  <c r="A348" i="142"/>
  <c r="A330" i="142"/>
  <c r="A194" i="142"/>
  <c r="A114" i="142"/>
  <c r="A111" i="142"/>
  <c r="A108" i="142"/>
  <c r="A96" i="142"/>
  <c r="A93" i="142"/>
  <c r="A87" i="142"/>
  <c r="A39" i="142"/>
  <c r="A7" i="142"/>
  <c r="A552" i="142"/>
  <c r="A508" i="142"/>
  <c r="A474" i="142"/>
  <c r="A412" i="142"/>
  <c r="A398" i="142"/>
  <c r="A373" i="142"/>
  <c r="A272" i="142"/>
  <c r="A245" i="142"/>
  <c r="A221" i="142"/>
  <c r="A214" i="142"/>
  <c r="A174" i="142"/>
  <c r="A158" i="142"/>
  <c r="A142" i="142"/>
  <c r="A501" i="142"/>
  <c r="A218" i="142"/>
  <c r="A370" i="142"/>
  <c r="A327" i="142"/>
  <c r="A136" i="142"/>
  <c r="A84" i="142"/>
  <c r="A33" i="142"/>
  <c r="A19" i="142"/>
  <c r="A51" i="142"/>
  <c r="A266" i="142"/>
  <c r="A168" i="142"/>
  <c r="A526" i="142"/>
  <c r="A334" i="142"/>
  <c r="A269" i="142"/>
  <c r="A453" i="142"/>
  <c r="A105" i="142"/>
  <c r="A90" i="142"/>
  <c r="A42" i="142"/>
  <c r="A152" i="142"/>
  <c r="A130" i="142"/>
  <c r="A45" i="142"/>
  <c r="A149" i="142"/>
  <c r="A13" i="142"/>
  <c r="A10" i="142"/>
  <c r="A242" i="142"/>
  <c r="A78" i="142"/>
  <c r="A352" i="142"/>
  <c r="A252" i="142"/>
  <c r="A416" i="142"/>
  <c r="A133" i="142"/>
  <c r="A30" i="142"/>
</calcChain>
</file>

<file path=xl/sharedStrings.xml><?xml version="1.0" encoding="utf-8"?>
<sst xmlns="http://schemas.openxmlformats.org/spreadsheetml/2006/main" count="15018" uniqueCount="2693">
  <si>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</si>
  <si>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</si>
  <si>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</si>
  <si>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</si>
  <si>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</si>
  <si>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</si>
  <si>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</si>
  <si>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</si>
  <si>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</si>
  <si>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</si>
  <si>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</si>
  <si>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</si>
  <si>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</si>
  <si>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</si>
  <si>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Announcement date:</t>
  </si>
  <si>
    <t>Percentage of program completed:</t>
  </si>
  <si>
    <t>Investment firm:</t>
  </si>
  <si>
    <t>Jefferies International Limited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</si>
  <si>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</si>
  <si>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</si>
  <si>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</si>
  <si>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</si>
  <si>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</si>
  <si>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</si>
  <si>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</si>
  <si>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</si>
  <si>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</si>
  <si>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</si>
  <si>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</si>
  <si>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</t>
  </si>
  <si>
    <t>Price (GBP)</t>
  </si>
  <si>
    <t>Proceeds (GBP)</t>
  </si>
  <si>
    <t>Timezone</t>
  </si>
  <si>
    <t>Trade ID</t>
  </si>
  <si>
    <t>Issuer Name</t>
  </si>
  <si>
    <t>GBP/USD fx rate*</t>
  </si>
  <si>
    <t>Price (USD)</t>
  </si>
  <si>
    <t>Proceeds (USD)</t>
  </si>
  <si>
    <t>Euronext Amsterdam Purchases</t>
  </si>
  <si>
    <t>Total Amounts Across All Venues</t>
  </si>
  <si>
    <t>The trading venue for all purchases reported below is Euronext Amersterdam</t>
  </si>
  <si>
    <t>GMT</t>
  </si>
  <si>
    <t>Pershing Square Holdings, Ltd. Share Buyback Program ($100M)</t>
  </si>
  <si>
    <t>London Stock Exchange (GBp) Purchases</t>
  </si>
  <si>
    <t>London Stock Exchange (USD) Purchases</t>
  </si>
  <si>
    <t>PSH.L</t>
  </si>
  <si>
    <t>PSHD.L</t>
  </si>
  <si>
    <t>PSH.AM</t>
  </si>
  <si>
    <t>Volumes</t>
  </si>
  <si>
    <t>Prices</t>
  </si>
  <si>
    <t>FX</t>
  </si>
  <si>
    <t>Weekly</t>
  </si>
  <si>
    <t>Daily Overview</t>
  </si>
  <si>
    <t>Tab</t>
  </si>
  <si>
    <t>Overview</t>
  </si>
  <si>
    <t>Trades Fidessa</t>
  </si>
  <si>
    <t>09:38:29</t>
  </si>
  <si>
    <t>00200574477TRLO0</t>
  </si>
  <si>
    <t>00200574478TRLO0</t>
  </si>
  <si>
    <t>00200574759TRLO0</t>
  </si>
  <si>
    <t>00200574760TRLO0</t>
  </si>
  <si>
    <t>00200575201TRLO0</t>
  </si>
  <si>
    <t>00200575202TRLO0</t>
  </si>
  <si>
    <t>00200576869TRLO0</t>
  </si>
  <si>
    <t>00200577454TRLO0</t>
  </si>
  <si>
    <t>00200577636TRLO0</t>
  </si>
  <si>
    <t>00200577637TRLO0</t>
  </si>
  <si>
    <t>00200577871TRLO0</t>
  </si>
  <si>
    <t>00200577970TRLO0</t>
  </si>
  <si>
    <t>00200577971TRLO0</t>
  </si>
  <si>
    <t>00200578936TRLO0</t>
  </si>
  <si>
    <t>00200581396TRLO0</t>
  </si>
  <si>
    <t>00200582256TRLO0</t>
  </si>
  <si>
    <t>00200586304TRLO0</t>
  </si>
  <si>
    <t>00200586580TRLO0</t>
  </si>
  <si>
    <t>00200587015TRLO0</t>
  </si>
  <si>
    <t>00200587016TRLO0</t>
  </si>
  <si>
    <t>00200587017TRLO0</t>
  </si>
  <si>
    <t>00200587018TRLO0</t>
  </si>
  <si>
    <t>00200587036TRLO0</t>
  </si>
  <si>
    <t>00200587037TRLO0</t>
  </si>
  <si>
    <t>00200587220TRLO0</t>
  </si>
  <si>
    <t>00200587257TRLO0</t>
  </si>
  <si>
    <t>00200587259TRLO0</t>
  </si>
  <si>
    <t>00200587266TRLO0</t>
  </si>
  <si>
    <t>00200587275TRLO0</t>
  </si>
  <si>
    <t>00200590504TRLO0</t>
  </si>
  <si>
    <t>08:02:06</t>
  </si>
  <si>
    <t>08:03:53</t>
  </si>
  <si>
    <t>08:05:36</t>
  </si>
  <si>
    <t>08:14:45</t>
  </si>
  <si>
    <t>08:18:02</t>
  </si>
  <si>
    <t>08:18:38</t>
  </si>
  <si>
    <t>08:19:00</t>
  </si>
  <si>
    <t>08:19:47</t>
  </si>
  <si>
    <t>08:27:32</t>
  </si>
  <si>
    <t>08:44:18</t>
  </si>
  <si>
    <t>08:52:35</t>
  </si>
  <si>
    <t>09:31:39</t>
  </si>
  <si>
    <t>09:33:58</t>
  </si>
  <si>
    <t>09:38:18</t>
  </si>
  <si>
    <t>09:39:40</t>
  </si>
  <si>
    <t>09:40:03</t>
  </si>
  <si>
    <t>09:40:07</t>
  </si>
  <si>
    <t>09:40:10</t>
  </si>
  <si>
    <t>10:08:10</t>
  </si>
  <si>
    <t>BST</t>
  </si>
  <si>
    <t>I</t>
  </si>
  <si>
    <t>B</t>
  </si>
  <si>
    <t>NETSIALGOMKT</t>
  </si>
  <si>
    <t>EXPRESS</t>
  </si>
  <si>
    <t>Paul.Frankel</t>
  </si>
  <si>
    <t>A</t>
  </si>
  <si>
    <t>JEFF</t>
  </si>
  <si>
    <t>14:47:58</t>
  </si>
  <si>
    <t>15:54:41</t>
  </si>
  <si>
    <t>16:06:25</t>
  </si>
  <si>
    <t>16:02:48</t>
  </si>
  <si>
    <t>14:30:11</t>
  </si>
  <si>
    <t>15:40:18</t>
  </si>
  <si>
    <t>15:57:51</t>
  </si>
  <si>
    <t>15:58:46</t>
  </si>
  <si>
    <t>15:37:04</t>
  </si>
  <si>
    <t>09:15:53</t>
  </si>
  <si>
    <t>14:55:52</t>
  </si>
  <si>
    <t>14 Jul 2022 - 20 Jul 2022</t>
  </si>
  <si>
    <t>00309568860TRLO1</t>
  </si>
  <si>
    <t>00309594066TRLO1</t>
  </si>
  <si>
    <t>00309668237TRLO1</t>
  </si>
  <si>
    <t>09:44:03</t>
  </si>
  <si>
    <t>11:30:40</t>
  </si>
  <si>
    <t>15:40:30</t>
  </si>
  <si>
    <t>00309568633TRLO1</t>
  </si>
  <si>
    <t>00309568634TRLO1</t>
  </si>
  <si>
    <t>00309568635TRLO1</t>
  </si>
  <si>
    <t>00309569230TRLO1</t>
  </si>
  <si>
    <t>00309569409TRLO1</t>
  </si>
  <si>
    <t>00309570359TRLO1</t>
  </si>
  <si>
    <t>00309570568TRLO1</t>
  </si>
  <si>
    <t>00309570931TRLO1</t>
  </si>
  <si>
    <t>00309571007TRLO1</t>
  </si>
  <si>
    <t>00309571641TRLO1</t>
  </si>
  <si>
    <t>00309571643TRLO1</t>
  </si>
  <si>
    <t>00309571663TRLO1</t>
  </si>
  <si>
    <t>00309573337TRLO1</t>
  </si>
  <si>
    <t>00309577468TRLO1</t>
  </si>
  <si>
    <t>00309577469TRLO1</t>
  </si>
  <si>
    <t>00309577470TRLO1</t>
  </si>
  <si>
    <t>00309577471TRLO1</t>
  </si>
  <si>
    <t>00309577472TRLO1</t>
  </si>
  <si>
    <t>00309577473TRLO1</t>
  </si>
  <si>
    <t>00309579193TRLO1</t>
  </si>
  <si>
    <t>00309580769TRLO1</t>
  </si>
  <si>
    <t>00309580770TRLO1</t>
  </si>
  <si>
    <t>00309585558TRLO1</t>
  </si>
  <si>
    <t>00309585559TRLO1</t>
  </si>
  <si>
    <t>00309585560TRLO1</t>
  </si>
  <si>
    <t>00309585561TRLO1</t>
  </si>
  <si>
    <t>00309585562TRLO1</t>
  </si>
  <si>
    <t>00309585563TRLO1</t>
  </si>
  <si>
    <t>00309585564TRLO1</t>
  </si>
  <si>
    <t>00309585565TRLO1</t>
  </si>
  <si>
    <t>00309585566TRLO1</t>
  </si>
  <si>
    <t>00309585567TRLO1</t>
  </si>
  <si>
    <t>00309585568TRLO1</t>
  </si>
  <si>
    <t>00309585569TRLO1</t>
  </si>
  <si>
    <t>00309585570TRLO1</t>
  </si>
  <si>
    <t>00309585571TRLO1</t>
  </si>
  <si>
    <t>00309589562TRLO1</t>
  </si>
  <si>
    <t>00309589563TRLO1</t>
  </si>
  <si>
    <t>00309589564TRLO1</t>
  </si>
  <si>
    <t>00309589565TRLO1</t>
  </si>
  <si>
    <t>00309589878TRLO1</t>
  </si>
  <si>
    <t>00309590698TRLO1</t>
  </si>
  <si>
    <t>00309591606TRLO1</t>
  </si>
  <si>
    <t>00309592637TRLO1</t>
  </si>
  <si>
    <t>00309593451TRLO1</t>
  </si>
  <si>
    <t>00309594329TRLO1</t>
  </si>
  <si>
    <t>00309594330TRLO1</t>
  </si>
  <si>
    <t>00309594340TRLO1</t>
  </si>
  <si>
    <t>00309598012TRLO1</t>
  </si>
  <si>
    <t>00309598013TRLO1</t>
  </si>
  <si>
    <t>00309598014TRLO1</t>
  </si>
  <si>
    <t>00309598015TRLO1</t>
  </si>
  <si>
    <t>00309598016TRLO1</t>
  </si>
  <si>
    <t>00309598017TRLO1</t>
  </si>
  <si>
    <t>00309598018TRLO1</t>
  </si>
  <si>
    <t>00309598949TRLO1</t>
  </si>
  <si>
    <t>00309599503TRLO1</t>
  </si>
  <si>
    <t>00309599716TRLO1</t>
  </si>
  <si>
    <t>00309599717TRLO1</t>
  </si>
  <si>
    <t>00309600226TRLO1</t>
  </si>
  <si>
    <t>00309600527TRLO1</t>
  </si>
  <si>
    <t>00309603630TRLO1</t>
  </si>
  <si>
    <t>00309603631TRLO1</t>
  </si>
  <si>
    <t>00309603632TRLO1</t>
  </si>
  <si>
    <t>00309603838TRLO1</t>
  </si>
  <si>
    <t>00309607013TRLO1</t>
  </si>
  <si>
    <t>00309607262TRLO1</t>
  </si>
  <si>
    <t>00309607263TRLO1</t>
  </si>
  <si>
    <t>00309607264TRLO1</t>
  </si>
  <si>
    <t>00309607265TRLO1</t>
  </si>
  <si>
    <t>00309618791TRLO1</t>
  </si>
  <si>
    <t>00309618792TRLO1</t>
  </si>
  <si>
    <t>00309618793TRLO1</t>
  </si>
  <si>
    <t>00309618794TRLO1</t>
  </si>
  <si>
    <t>00309618795TRLO1</t>
  </si>
  <si>
    <t>00309618796TRLO1</t>
  </si>
  <si>
    <t>00309626986TRLO1</t>
  </si>
  <si>
    <t>00309627033TRLO1</t>
  </si>
  <si>
    <t>00309628800TRLO1</t>
  </si>
  <si>
    <t>00309628804TRLO1</t>
  </si>
  <si>
    <t>00309628802TRLO1</t>
  </si>
  <si>
    <t>00309629419TRLO1</t>
  </si>
  <si>
    <t>00309631523TRLO1</t>
  </si>
  <si>
    <t>00309632140TRLO1</t>
  </si>
  <si>
    <t>00309634404TRLO1</t>
  </si>
  <si>
    <t>00309635871TRLO1</t>
  </si>
  <si>
    <t>00309637075TRLO1</t>
  </si>
  <si>
    <t>00309637076TRLO1</t>
  </si>
  <si>
    <t>00309637984TRLO1</t>
  </si>
  <si>
    <t>00309640168TRLO1</t>
  </si>
  <si>
    <t>00309640169TRLO1</t>
  </si>
  <si>
    <t>00309640170TRLO1</t>
  </si>
  <si>
    <t>00309641206TRLO1</t>
  </si>
  <si>
    <t>00309643019TRLO1</t>
  </si>
  <si>
    <t>00309643020TRLO1</t>
  </si>
  <si>
    <t>00309643885TRLO1</t>
  </si>
  <si>
    <t>00309646031TRLO1</t>
  </si>
  <si>
    <t>00309647089TRLO1</t>
  </si>
  <si>
    <t>00309648304TRLO1</t>
  </si>
  <si>
    <t>00309649301TRLO1</t>
  </si>
  <si>
    <t>00309649302TRLO1</t>
  </si>
  <si>
    <t>00309650923TRLO1</t>
  </si>
  <si>
    <t>00309651965TRLO1</t>
  </si>
  <si>
    <t>00309657350TRLO1</t>
  </si>
  <si>
    <t>00309657351TRLO1</t>
  </si>
  <si>
    <t>00309657352TRLO1</t>
  </si>
  <si>
    <t>00309657353TRLO1</t>
  </si>
  <si>
    <t>00309657354TRLO1</t>
  </si>
  <si>
    <t>00309657355TRLO1</t>
  </si>
  <si>
    <t>00309657356TRLO1</t>
  </si>
  <si>
    <t>00309665262TRLO1</t>
  </si>
  <si>
    <t>00309665263TRLO1</t>
  </si>
  <si>
    <t>00309665264TRLO1</t>
  </si>
  <si>
    <t>00309665265TRLO1</t>
  </si>
  <si>
    <t>00309665268TRLO1</t>
  </si>
  <si>
    <t>00309665270TRLO1</t>
  </si>
  <si>
    <t>00309665275TRLO1</t>
  </si>
  <si>
    <t>00309665277TRLO1</t>
  </si>
  <si>
    <t>00309665278TRLO1</t>
  </si>
  <si>
    <t>00309665279TRLO1</t>
  </si>
  <si>
    <t>00309667530TRLO1</t>
  </si>
  <si>
    <t>00309667531TRLO1</t>
  </si>
  <si>
    <t>00309667532TRLO1</t>
  </si>
  <si>
    <t>00309667533TRLO1</t>
  </si>
  <si>
    <t>00309668328TRLO1</t>
  </si>
  <si>
    <t>00309668329TRLO1</t>
  </si>
  <si>
    <t>00309669640TRLO1</t>
  </si>
  <si>
    <t>00309671171TRLO1</t>
  </si>
  <si>
    <t>00309671173TRLO1</t>
  </si>
  <si>
    <t>00309671592TRLO1</t>
  </si>
  <si>
    <t>00309671593TRLO1</t>
  </si>
  <si>
    <t>00309672608TRLO1</t>
  </si>
  <si>
    <t>00309674117TRLO1</t>
  </si>
  <si>
    <t>00309674129TRLO1</t>
  </si>
  <si>
    <t>00309675380TRLO1</t>
  </si>
  <si>
    <t>00309676667TRLO1</t>
  </si>
  <si>
    <t>00309677065TRLO1</t>
  </si>
  <si>
    <t>00309677645TRLO1</t>
  </si>
  <si>
    <t>00309678270TRLO1</t>
  </si>
  <si>
    <t>00309678684TRLO1</t>
  </si>
  <si>
    <t>00309679672TRLO1</t>
  </si>
  <si>
    <t>00309680261TRLO1</t>
  </si>
  <si>
    <t>00309681039TRLO1</t>
  </si>
  <si>
    <t>00309681626TRLO1</t>
  </si>
  <si>
    <t>00309682198TRLO1</t>
  </si>
  <si>
    <t>00309682296TRLO1</t>
  </si>
  <si>
    <t>08:42:46</t>
  </si>
  <si>
    <t>09:45:58</t>
  </si>
  <si>
    <t>09:46:38</t>
  </si>
  <si>
    <t>09:50:24</t>
  </si>
  <si>
    <t>09:51:46</t>
  </si>
  <si>
    <t>09:53:59</t>
  </si>
  <si>
    <t>09:54:37</t>
  </si>
  <si>
    <t>09:57:38</t>
  </si>
  <si>
    <t>09:57:41</t>
  </si>
  <si>
    <t>10:05:20</t>
  </si>
  <si>
    <t>10:23:06</t>
  </si>
  <si>
    <t>10:29:11</t>
  </si>
  <si>
    <t>10:35:01</t>
  </si>
  <si>
    <t>10:51:33</t>
  </si>
  <si>
    <t>11:07:39</t>
  </si>
  <si>
    <t>11:09:39</t>
  </si>
  <si>
    <t>11:14:15</t>
  </si>
  <si>
    <t>11:18:29</t>
  </si>
  <si>
    <t>11:22:45</t>
  </si>
  <si>
    <t>11:27:11</t>
  </si>
  <si>
    <t>11:32:07</t>
  </si>
  <si>
    <t>11:32:08</t>
  </si>
  <si>
    <t>11:49:30</t>
  </si>
  <si>
    <t>11:52:08</t>
  </si>
  <si>
    <t>11:54:31</t>
  </si>
  <si>
    <t>11:55:24</t>
  </si>
  <si>
    <t>11:58:03</t>
  </si>
  <si>
    <t>11:59:33</t>
  </si>
  <si>
    <t>12:12:58</t>
  </si>
  <si>
    <t>12:14:10</t>
  </si>
  <si>
    <t>12:31:01</t>
  </si>
  <si>
    <t>12:32:15</t>
  </si>
  <si>
    <t>13:36:56</t>
  </si>
  <si>
    <t>14:06:39</t>
  </si>
  <si>
    <t>14:06:50</t>
  </si>
  <si>
    <t>14:15:28</t>
  </si>
  <si>
    <t>14:17:51</t>
  </si>
  <si>
    <t>14:25:47</t>
  </si>
  <si>
    <t>14:28:22</t>
  </si>
  <si>
    <t>14:30:39</t>
  </si>
  <si>
    <t>14:33:08</t>
  </si>
  <si>
    <t>14:34:55</t>
  </si>
  <si>
    <t>14:36:15</t>
  </si>
  <si>
    <t>14:41:01</t>
  </si>
  <si>
    <t>14:43:34</t>
  </si>
  <si>
    <t>14:47:20</t>
  </si>
  <si>
    <t>14:49:09</t>
  </si>
  <si>
    <t>14:53:23</t>
  </si>
  <si>
    <t>14:58:09</t>
  </si>
  <si>
    <t>14:59:57</t>
  </si>
  <si>
    <t>15:02:49</t>
  </si>
  <si>
    <t>15:04:55</t>
  </si>
  <si>
    <t>15:14:23</t>
  </si>
  <si>
    <t>15:33:21</t>
  </si>
  <si>
    <t>15:33:22</t>
  </si>
  <si>
    <t>15:38:32</t>
  </si>
  <si>
    <t>15:40:49</t>
  </si>
  <si>
    <t>15:43:40</t>
  </si>
  <si>
    <t>15:46:05</t>
  </si>
  <si>
    <t>15:46:34</t>
  </si>
  <si>
    <t>15:48:19</t>
  </si>
  <si>
    <t>15:50:13</t>
  </si>
  <si>
    <t>15:50:17</t>
  </si>
  <si>
    <t>15:52:07</t>
  </si>
  <si>
    <t>15:54:24</t>
  </si>
  <si>
    <t>15:55:21</t>
  </si>
  <si>
    <t>15:56:13</t>
  </si>
  <si>
    <t>15:57:48</t>
  </si>
  <si>
    <t>15:58:59</t>
  </si>
  <si>
    <t>16:00:20</t>
  </si>
  <si>
    <t>16:01:25</t>
  </si>
  <si>
    <t>16:03:21</t>
  </si>
  <si>
    <t>16:04:51</t>
  </si>
  <si>
    <t>16:06:13</t>
  </si>
  <si>
    <t>00309544555TRLO1</t>
  </si>
  <si>
    <t>00309556062TRLO1</t>
  </si>
  <si>
    <t>00309556063TRLO1</t>
  </si>
  <si>
    <t>00309556064TRLO1</t>
  </si>
  <si>
    <t>00309556256TRLO1</t>
  </si>
  <si>
    <t>00309556257TRLO1</t>
  </si>
  <si>
    <t>00309558173TRLO1</t>
  </si>
  <si>
    <t>00309558294TRLO1</t>
  </si>
  <si>
    <t>00309558296TRLO1</t>
  </si>
  <si>
    <t>00309558297TRLO1</t>
  </si>
  <si>
    <t>00309559104TRLO1</t>
  </si>
  <si>
    <t>00309560629TRLO1</t>
  </si>
  <si>
    <t>00309560630TRLO1</t>
  </si>
  <si>
    <t>00309560631TRLO1</t>
  </si>
  <si>
    <t>00309560632TRLO1</t>
  </si>
  <si>
    <t>00309562006TRLO1</t>
  </si>
  <si>
    <t>00309562007TRLO1</t>
  </si>
  <si>
    <t>00309562008TRLO1</t>
  </si>
  <si>
    <t>00309563086TRLO1</t>
  </si>
  <si>
    <t>00309563968TRLO1</t>
  </si>
  <si>
    <t>00309564078TRLO1</t>
  </si>
  <si>
    <t>00309564079TRLO1</t>
  </si>
  <si>
    <t>00309564473TRLO1</t>
  </si>
  <si>
    <t>00309564563TRLO1</t>
  </si>
  <si>
    <t>00309564757TRLO1</t>
  </si>
  <si>
    <t>00309565113TRLO1</t>
  </si>
  <si>
    <t>00309565558TRLO1</t>
  </si>
  <si>
    <t>00309567680TRLO1</t>
  </si>
  <si>
    <t>00309567691TRLO1</t>
  </si>
  <si>
    <t>00309567692TRLO1</t>
  </si>
  <si>
    <t>00309567693TRLO1</t>
  </si>
  <si>
    <t>00309567694TRLO1</t>
  </si>
  <si>
    <t>00309567695TRLO1</t>
  </si>
  <si>
    <t>00309567696TRLO1</t>
  </si>
  <si>
    <t>00309567726TRLO1</t>
  </si>
  <si>
    <t>00309567727TRLO1</t>
  </si>
  <si>
    <t>00309567738TRLO1</t>
  </si>
  <si>
    <t>00309567909TRLO1</t>
  </si>
  <si>
    <t>00309568588TRLO1</t>
  </si>
  <si>
    <t>00309568590TRLO1</t>
  </si>
  <si>
    <t>00309568624TRLO1</t>
  </si>
  <si>
    <t>00309569087TRLO1</t>
  </si>
  <si>
    <t>00309569202TRLO1</t>
  </si>
  <si>
    <t>00309585557TRLO1</t>
  </si>
  <si>
    <t>00309585589TRLO1</t>
  </si>
  <si>
    <t>00309585636TRLO1</t>
  </si>
  <si>
    <t>00309589561TRLO1</t>
  </si>
  <si>
    <t>00309590416TRLO1</t>
  </si>
  <si>
    <t>00309590895TRLO1</t>
  </si>
  <si>
    <t>00309590896TRLO1</t>
  </si>
  <si>
    <t>00309591516TRLO1</t>
  </si>
  <si>
    <t>00309594054TRLO1</t>
  </si>
  <si>
    <t>00309597664TRLO1</t>
  </si>
  <si>
    <t>00309597665TRLO1</t>
  </si>
  <si>
    <t>00309597668TRLO1</t>
  </si>
  <si>
    <t>00309597666TRLO1</t>
  </si>
  <si>
    <t>00309597667TRLO1</t>
  </si>
  <si>
    <t>00309597676TRLO1</t>
  </si>
  <si>
    <t>00309597677TRLO1</t>
  </si>
  <si>
    <t>00309598546TRLO1</t>
  </si>
  <si>
    <t>00309599459TRLO1</t>
  </si>
  <si>
    <t>00309599921TRLO1</t>
  </si>
  <si>
    <t>00309600554TRLO1</t>
  </si>
  <si>
    <t>00309600848TRLO1</t>
  </si>
  <si>
    <t>00309601877TRLO1</t>
  </si>
  <si>
    <t>00309607253TRLO1</t>
  </si>
  <si>
    <t>00309607255TRLO1</t>
  </si>
  <si>
    <t>00309613220TRLO1</t>
  </si>
  <si>
    <t>00309613221TRLO1</t>
  </si>
  <si>
    <t>00309613222TRLO1</t>
  </si>
  <si>
    <t>00309613328TRLO1</t>
  </si>
  <si>
    <t>00309619684TRLO1</t>
  </si>
  <si>
    <t>00309619685TRLO1</t>
  </si>
  <si>
    <t>00309628797TRLO1</t>
  </si>
  <si>
    <t>00309628801TRLO1</t>
  </si>
  <si>
    <t>00309628868TRLO1</t>
  </si>
  <si>
    <t>00309628869TRLO1</t>
  </si>
  <si>
    <t>00309629274TRLO1</t>
  </si>
  <si>
    <t>00309629275TRLO1</t>
  </si>
  <si>
    <t>00309630403TRLO1</t>
  </si>
  <si>
    <t>00309630404TRLO1</t>
  </si>
  <si>
    <t>00309631822TRLO1</t>
  </si>
  <si>
    <t>00309631821TRLO1</t>
  </si>
  <si>
    <t>00309632141TRLO1</t>
  </si>
  <si>
    <t>00309632329TRLO1</t>
  </si>
  <si>
    <t>00309633957TRLO1</t>
  </si>
  <si>
    <t>00309633958TRLO1</t>
  </si>
  <si>
    <t>00309633959TRLO1</t>
  </si>
  <si>
    <t>00309637981TRLO1</t>
  </si>
  <si>
    <t>00309637982TRLO1</t>
  </si>
  <si>
    <t>00309639528TRLO1</t>
  </si>
  <si>
    <t>00309640166TRLO1</t>
  </si>
  <si>
    <t>00309640165TRLO1</t>
  </si>
  <si>
    <t>00309640167TRLO1</t>
  </si>
  <si>
    <t>00309640237TRLO1</t>
  </si>
  <si>
    <t>00309640238TRLO1</t>
  </si>
  <si>
    <t>00309641201TRLO1</t>
  </si>
  <si>
    <t>00309641202TRLO1</t>
  </si>
  <si>
    <t>00309641203TRLO1</t>
  </si>
  <si>
    <t>00309641271TRLO1</t>
  </si>
  <si>
    <t>00309642110TRLO1</t>
  </si>
  <si>
    <t>00309642111TRLO1</t>
  </si>
  <si>
    <t>00309642112TRLO1</t>
  </si>
  <si>
    <t>00309643321TRLO1</t>
  </si>
  <si>
    <t>00309643513TRLO1</t>
  </si>
  <si>
    <t>00309643514TRLO1</t>
  </si>
  <si>
    <t>00309643535TRLO1</t>
  </si>
  <si>
    <t>00309643913TRLO1</t>
  </si>
  <si>
    <t>00309657616TRLO1</t>
  </si>
  <si>
    <t>00309657617TRLO1</t>
  </si>
  <si>
    <t>00309657618TRLO1</t>
  </si>
  <si>
    <t>00309657619TRLO1</t>
  </si>
  <si>
    <t>00309657620TRLO1</t>
  </si>
  <si>
    <t>00309657621TRLO1</t>
  </si>
  <si>
    <t>00309657622TRLO1</t>
  </si>
  <si>
    <t>00309657623TRLO1</t>
  </si>
  <si>
    <t>00309657625TRLO1</t>
  </si>
  <si>
    <t>00309657627TRLO1</t>
  </si>
  <si>
    <t>00309657628TRLO1</t>
  </si>
  <si>
    <t>00309657629TRLO1</t>
  </si>
  <si>
    <t>00309657630TRLO1</t>
  </si>
  <si>
    <t>00309657631TRLO1</t>
  </si>
  <si>
    <t>00309657632TRLO1</t>
  </si>
  <si>
    <t>00309657633TRLO1</t>
  </si>
  <si>
    <t>00309657634TRLO1</t>
  </si>
  <si>
    <t>00309657635TRLO1</t>
  </si>
  <si>
    <t>00309657636TRLO1</t>
  </si>
  <si>
    <t>00309657637TRLO1</t>
  </si>
  <si>
    <t>00309657638TRLO1</t>
  </si>
  <si>
    <t>00309657639TRLO1</t>
  </si>
  <si>
    <t>00309657642TRLO1</t>
  </si>
  <si>
    <t>00309657643TRLO1</t>
  </si>
  <si>
    <t>00309657644TRLO1</t>
  </si>
  <si>
    <t>00309657645TRLO1</t>
  </si>
  <si>
    <t>00309657646TRLO1</t>
  </si>
  <si>
    <t>00309657647TRLO1</t>
  </si>
  <si>
    <t>00309657613TRLO1</t>
  </si>
  <si>
    <t>00309657614TRLO1</t>
  </si>
  <si>
    <t>00309657615TRLO1</t>
  </si>
  <si>
    <t>00309657624TRLO1</t>
  </si>
  <si>
    <t>00309657626TRLO1</t>
  </si>
  <si>
    <t>00309657640TRLO1</t>
  </si>
  <si>
    <t>00309657641TRLO1</t>
  </si>
  <si>
    <t>00309657682TRLO1</t>
  </si>
  <si>
    <t>00309657683TRLO1</t>
  </si>
  <si>
    <t>00309657684TRLO1</t>
  </si>
  <si>
    <t>00309657685TRLO1</t>
  </si>
  <si>
    <t>00309657686TRLO1</t>
  </si>
  <si>
    <t>00309661632TRLO1</t>
  </si>
  <si>
    <t>00309664100TRLO1</t>
  </si>
  <si>
    <t>00309664908TRLO1</t>
  </si>
  <si>
    <t>00309664909TRLO1</t>
  </si>
  <si>
    <t>00309664911TRLO1</t>
  </si>
  <si>
    <t>00309664912TRLO1</t>
  </si>
  <si>
    <t>00309664913TRLO1</t>
  </si>
  <si>
    <t>00309664914TRLO1</t>
  </si>
  <si>
    <t>00309664915TRLO1</t>
  </si>
  <si>
    <t>00309664916TRLO1</t>
  </si>
  <si>
    <t>00309664907TRLO1</t>
  </si>
  <si>
    <t>00309664910TRLO1</t>
  </si>
  <si>
    <t>00309665261TRLO1</t>
  </si>
  <si>
    <t>00309665267TRLO1</t>
  </si>
  <si>
    <t>00309665269TRLO1</t>
  </si>
  <si>
    <t>00309666100TRLO1</t>
  </si>
  <si>
    <t>00309666146TRLO1</t>
  </si>
  <si>
    <t>00309666284TRLO1</t>
  </si>
  <si>
    <t>00309666562TRLO1</t>
  </si>
  <si>
    <t>00309666840TRLO1</t>
  </si>
  <si>
    <t>00309666903TRLO1</t>
  </si>
  <si>
    <t>00309667023TRLO1</t>
  </si>
  <si>
    <t>00309667151TRLO1</t>
  </si>
  <si>
    <t>00309667211TRLO1</t>
  </si>
  <si>
    <t>00309667219TRLO1</t>
  </si>
  <si>
    <t>00309667339TRLO1</t>
  </si>
  <si>
    <t>00309667443TRLO1</t>
  </si>
  <si>
    <t>00309667522TRLO1</t>
  </si>
  <si>
    <t>00309667614TRLO1</t>
  </si>
  <si>
    <t>00309667754TRLO1</t>
  </si>
  <si>
    <t>00309667806TRLO1</t>
  </si>
  <si>
    <t>00309667912TRLO1</t>
  </si>
  <si>
    <t>00309667920TRLO1</t>
  </si>
  <si>
    <t>00309667963TRLO1</t>
  </si>
  <si>
    <t>00309668047TRLO1</t>
  </si>
  <si>
    <t>00309668048TRLO1</t>
  </si>
  <si>
    <t>00309668169TRLO1</t>
  </si>
  <si>
    <t>00309668271TRLO1</t>
  </si>
  <si>
    <t>00309668335TRLO1</t>
  </si>
  <si>
    <t>00309668433TRLO1</t>
  </si>
  <si>
    <t>00309668565TRLO1</t>
  </si>
  <si>
    <t>00309668669TRLO1</t>
  </si>
  <si>
    <t>00309668670TRLO1</t>
  </si>
  <si>
    <t>00309668814TRLO1</t>
  </si>
  <si>
    <t>00309668859TRLO1</t>
  </si>
  <si>
    <t>00309669031TRLO1</t>
  </si>
  <si>
    <t>00309669223TRLO1</t>
  </si>
  <si>
    <t>00309669458TRLO1</t>
  </si>
  <si>
    <t>00309669601TRLO1</t>
  </si>
  <si>
    <t>00309671153TRLO1</t>
  </si>
  <si>
    <t>00309671154TRLO1</t>
  </si>
  <si>
    <t>00309671155TRLO1</t>
  </si>
  <si>
    <t>00309671156TRLO1</t>
  </si>
  <si>
    <t>00309671158TRLO1</t>
  </si>
  <si>
    <t>00309671162TRLO1</t>
  </si>
  <si>
    <t>00309671165TRLO1</t>
  </si>
  <si>
    <t>00309671166TRLO1</t>
  </si>
  <si>
    <t>00309671167TRLO1</t>
  </si>
  <si>
    <t>00309671172TRLO1</t>
  </si>
  <si>
    <t>00309671175TRLO1</t>
  </si>
  <si>
    <t>00309671177TRLO1</t>
  </si>
  <si>
    <t>00309671178TRLO1</t>
  </si>
  <si>
    <t>00309671179TRLO1</t>
  </si>
  <si>
    <t>00309671180TRLO1</t>
  </si>
  <si>
    <t>00309671168TRLO1</t>
  </si>
  <si>
    <t>00309671169TRLO1</t>
  </si>
  <si>
    <t>00309671170TRLO1</t>
  </si>
  <si>
    <t>00309671174TRLO1</t>
  </si>
  <si>
    <t>00309671176TRLO1</t>
  </si>
  <si>
    <t>00309671472TRLO1</t>
  </si>
  <si>
    <t>00309671473TRLO1</t>
  </si>
  <si>
    <t>00309672967TRLO1</t>
  </si>
  <si>
    <t>00309673027TRLO1</t>
  </si>
  <si>
    <t>00309674119TRLO1</t>
  </si>
  <si>
    <t>00309674137TRLO1</t>
  </si>
  <si>
    <t>00309674138TRLO1</t>
  </si>
  <si>
    <t>00309674139TRLO1</t>
  </si>
  <si>
    <t>00309674492TRLO1</t>
  </si>
  <si>
    <t>00309674839TRLO1</t>
  </si>
  <si>
    <t>00309675032TRLO1</t>
  </si>
  <si>
    <t>00309675183TRLO1</t>
  </si>
  <si>
    <t>00309675238TRLO1</t>
  </si>
  <si>
    <t>00309675348TRLO1</t>
  </si>
  <si>
    <t>00309675349TRLO1</t>
  </si>
  <si>
    <t>00309675453TRLO1</t>
  </si>
  <si>
    <t>00309675454TRLO1</t>
  </si>
  <si>
    <t>00309675764TRLO1</t>
  </si>
  <si>
    <t>00309676057TRLO1</t>
  </si>
  <si>
    <t>00309676058TRLO1</t>
  </si>
  <si>
    <t>00309676293TRLO1</t>
  </si>
  <si>
    <t>00309676326TRLO1</t>
  </si>
  <si>
    <t>00309676389TRLO1</t>
  </si>
  <si>
    <t>00309676519TRLO1</t>
  </si>
  <si>
    <t>00309676648TRLO1</t>
  </si>
  <si>
    <t>00309676730TRLO1</t>
  </si>
  <si>
    <t>00309676731TRLO1</t>
  </si>
  <si>
    <t>00309676871TRLO1</t>
  </si>
  <si>
    <t>00309676981TRLO1</t>
  </si>
  <si>
    <t>00309677349TRLO1</t>
  </si>
  <si>
    <t>00309677565TRLO1</t>
  </si>
  <si>
    <t>00309677566TRLO1</t>
  </si>
  <si>
    <t>00309677669TRLO1</t>
  </si>
  <si>
    <t>00309677737TRLO1</t>
  </si>
  <si>
    <t>00309677853TRLO1</t>
  </si>
  <si>
    <t>00309678077TRLO1</t>
  </si>
  <si>
    <t>00309678096TRLO1</t>
  </si>
  <si>
    <t>00309678097TRLO1</t>
  </si>
  <si>
    <t>00309678216TRLO1</t>
  </si>
  <si>
    <t>00309678241TRLO1</t>
  </si>
  <si>
    <t>00309678281TRLO1</t>
  </si>
  <si>
    <t>00309678282TRLO1</t>
  </si>
  <si>
    <t>00309678353TRLO1</t>
  </si>
  <si>
    <t>00309678384TRLO1</t>
  </si>
  <si>
    <t>00309678524TRLO1</t>
  </si>
  <si>
    <t>00309678618TRLO1</t>
  </si>
  <si>
    <t>00309678707TRLO1</t>
  </si>
  <si>
    <t>00309678884TRLO1</t>
  </si>
  <si>
    <t>00309679074TRLO1</t>
  </si>
  <si>
    <t>00309679249TRLO1</t>
  </si>
  <si>
    <t>00309679696TRLO1</t>
  </si>
  <si>
    <t>00309679887TRLO1</t>
  </si>
  <si>
    <t>00309680028TRLO1</t>
  </si>
  <si>
    <t>00309680189TRLO1</t>
  </si>
  <si>
    <t>00309680333TRLO1</t>
  </si>
  <si>
    <t>00309680411TRLO1</t>
  </si>
  <si>
    <t>00309680546TRLO1</t>
  </si>
  <si>
    <t>00309680547TRLO1</t>
  </si>
  <si>
    <t>00309680654TRLO1</t>
  </si>
  <si>
    <t>00309680795TRLO1</t>
  </si>
  <si>
    <t>00309680907TRLO1</t>
  </si>
  <si>
    <t>00309681048TRLO1</t>
  </si>
  <si>
    <t>00309681138TRLO1</t>
  </si>
  <si>
    <t>00309681139TRLO1</t>
  </si>
  <si>
    <t>00309681271TRLO1</t>
  </si>
  <si>
    <t>00309681379TRLO1</t>
  </si>
  <si>
    <t>00309681511TRLO1</t>
  </si>
  <si>
    <t>00309681512TRLO1</t>
  </si>
  <si>
    <t>00309681553TRLO1</t>
  </si>
  <si>
    <t>00309681554TRLO1</t>
  </si>
  <si>
    <t>00309681679TRLO1</t>
  </si>
  <si>
    <t>00309681846TRLO1</t>
  </si>
  <si>
    <t>00309681969TRLO1</t>
  </si>
  <si>
    <t>00309682044TRLO1</t>
  </si>
  <si>
    <t>00309682045TRLO1</t>
  </si>
  <si>
    <t>00309682169TRLO1</t>
  </si>
  <si>
    <t>00309682295TRLO1</t>
  </si>
  <si>
    <t>00309682574TRLO1</t>
  </si>
  <si>
    <t>00309682762TRLO1</t>
  </si>
  <si>
    <t>00309682888TRLO1</t>
  </si>
  <si>
    <t>00309682889TRLO1</t>
  </si>
  <si>
    <t>00309682992TRLO1</t>
  </si>
  <si>
    <t>00309683194TRLO1</t>
  </si>
  <si>
    <t>00309683195TRLO1</t>
  </si>
  <si>
    <t>00309683348TRLO1</t>
  </si>
  <si>
    <t>00309683497TRLO1</t>
  </si>
  <si>
    <t>00309683615TRLO1</t>
  </si>
  <si>
    <t>00309683616TRLO1</t>
  </si>
  <si>
    <t>00309683705TRLO1</t>
  </si>
  <si>
    <t>00309683707TRLO1</t>
  </si>
  <si>
    <t>00309683708TRLO1</t>
  </si>
  <si>
    <t>00309683797TRLO1</t>
  </si>
  <si>
    <t>00309684004TRLO1</t>
  </si>
  <si>
    <t>00309685509TRLO1</t>
  </si>
  <si>
    <t>00309685700TRLO1</t>
  </si>
  <si>
    <t>00309685963TRLO1</t>
  </si>
  <si>
    <t>00309685964TRLO1</t>
  </si>
  <si>
    <t>00309686467TRLO1</t>
  </si>
  <si>
    <t>00309686468TRLO1</t>
  </si>
  <si>
    <t>00309686469TRLO1</t>
  </si>
  <si>
    <t>00309686470TRLO1</t>
  </si>
  <si>
    <t>00309686688TRLO1</t>
  </si>
  <si>
    <t>00309687548TRLO1</t>
  </si>
  <si>
    <t>00309687549TRLO1</t>
  </si>
  <si>
    <t>00309688814TRLO1</t>
  </si>
  <si>
    <t>00309688815TRLO1</t>
  </si>
  <si>
    <t>00309688816TRLO1</t>
  </si>
  <si>
    <t>00309688817TRLO1</t>
  </si>
  <si>
    <t>00309688818TRLO1</t>
  </si>
  <si>
    <t>00309688819TRLO1</t>
  </si>
  <si>
    <t>00309691490TRLO1</t>
  </si>
  <si>
    <t>00309691491TRLO1</t>
  </si>
  <si>
    <t>00309691492TRLO1</t>
  </si>
  <si>
    <t>00309691493TRLO1</t>
  </si>
  <si>
    <t>00309691494TRLO1</t>
  </si>
  <si>
    <t>00309691495TRLO1</t>
  </si>
  <si>
    <t>00309691496TRLO1</t>
  </si>
  <si>
    <t>00309691622TRLO1</t>
  </si>
  <si>
    <t>00309691623TRLO1</t>
  </si>
  <si>
    <t>00309691624TRLO1</t>
  </si>
  <si>
    <t>00309691737TRLO1</t>
  </si>
  <si>
    <t>00309691738TRLO1</t>
  </si>
  <si>
    <t>00309691739TRLO1</t>
  </si>
  <si>
    <t>00309691740TRLO1</t>
  </si>
  <si>
    <t>00309692939TRLO1</t>
  </si>
  <si>
    <t>00309692940TRLO1</t>
  </si>
  <si>
    <t>00309693223TRLO1</t>
  </si>
  <si>
    <t>00309693224TRLO1</t>
  </si>
  <si>
    <t>00309694137TRLO1</t>
  </si>
  <si>
    <t>00309694622TRLO1</t>
  </si>
  <si>
    <t>08:05:23</t>
  </si>
  <si>
    <t>08:50:35</t>
  </si>
  <si>
    <t>08:51:35</t>
  </si>
  <si>
    <t>09:01:02</t>
  </si>
  <si>
    <t>09:01:45</t>
  </si>
  <si>
    <t>09:05:08</t>
  </si>
  <si>
    <t>09:10:38</t>
  </si>
  <si>
    <t>09:19:51</t>
  </si>
  <si>
    <t>09:23:51</t>
  </si>
  <si>
    <t>09:24:16</t>
  </si>
  <si>
    <t>09:26:16</t>
  </si>
  <si>
    <t>09:26:33</t>
  </si>
  <si>
    <t>09:27:31</t>
  </si>
  <si>
    <t>09:29:15</t>
  </si>
  <si>
    <t>09:31:02</t>
  </si>
  <si>
    <t>09:38:55</t>
  </si>
  <si>
    <t>09:38:59</t>
  </si>
  <si>
    <t>09:39:05</t>
  </si>
  <si>
    <t>09:39:10</t>
  </si>
  <si>
    <t>09:42:33</t>
  </si>
  <si>
    <t>09:42:35</t>
  </si>
  <si>
    <t>09:42:43</t>
  </si>
  <si>
    <t>09:45:11</t>
  </si>
  <si>
    <t>09:45:46</t>
  </si>
  <si>
    <t>10:51:36</t>
  </si>
  <si>
    <t>10:51:45</t>
  </si>
  <si>
    <t>11:12:39</t>
  </si>
  <si>
    <t>11:15:21</t>
  </si>
  <si>
    <t>11:18:00</t>
  </si>
  <si>
    <t>11:30:39</t>
  </si>
  <si>
    <t>11:48:35</t>
  </si>
  <si>
    <t>11:48:37</t>
  </si>
  <si>
    <t>11:50:51</t>
  </si>
  <si>
    <t>11:54:15</t>
  </si>
  <si>
    <t>11:56:22</t>
  </si>
  <si>
    <t>11:59:42</t>
  </si>
  <si>
    <t>12:00:54</t>
  </si>
  <si>
    <t>12:05:09</t>
  </si>
  <si>
    <t>13:07:40</t>
  </si>
  <si>
    <t>13:08:07</t>
  </si>
  <si>
    <t>13:40:19</t>
  </si>
  <si>
    <t>14:15:35</t>
  </si>
  <si>
    <t>14:17:07</t>
  </si>
  <si>
    <t>14:22:00</t>
  </si>
  <si>
    <t>14:27:09</t>
  </si>
  <si>
    <t>14:29:08</t>
  </si>
  <si>
    <t>14:39:30</t>
  </si>
  <si>
    <t>14:41:07</t>
  </si>
  <si>
    <t>14:43:49</t>
  </si>
  <si>
    <t>14:45:39</t>
  </si>
  <si>
    <t>14:48:21</t>
  </si>
  <si>
    <t>14:48:25</t>
  </si>
  <si>
    <t>14:49:13</t>
  </si>
  <si>
    <t>15:15:09</t>
  </si>
  <si>
    <t>15:24:53</t>
  </si>
  <si>
    <t>15:31:00</t>
  </si>
  <si>
    <t>15:32:46</t>
  </si>
  <si>
    <t>15:35:17</t>
  </si>
  <si>
    <t>15:35:23</t>
  </si>
  <si>
    <t>15:35:52</t>
  </si>
  <si>
    <t>15:36:06</t>
  </si>
  <si>
    <t>15:36:29</t>
  </si>
  <si>
    <t>15:36:44</t>
  </si>
  <si>
    <t>15:37:28</t>
  </si>
  <si>
    <t>15:37:40</t>
  </si>
  <si>
    <t>15:37:41</t>
  </si>
  <si>
    <t>15:37:59</t>
  </si>
  <si>
    <t>15:38:14</t>
  </si>
  <si>
    <t>15:38:29</t>
  </si>
  <si>
    <t>15:38:49</t>
  </si>
  <si>
    <t>15:39:07</t>
  </si>
  <si>
    <t>15:39:19</t>
  </si>
  <si>
    <t>15:39:28</t>
  </si>
  <si>
    <t>15:39:32</t>
  </si>
  <si>
    <t>15:39:40</t>
  </si>
  <si>
    <t>15:39:58</t>
  </si>
  <si>
    <t>15:40:34</t>
  </si>
  <si>
    <t>15:40:51</t>
  </si>
  <si>
    <t>15:41:11</t>
  </si>
  <si>
    <t>15:41:26</t>
  </si>
  <si>
    <t>15:41:45</t>
  </si>
  <si>
    <t>15:42:07</t>
  </si>
  <si>
    <t>15:42:16</t>
  </si>
  <si>
    <t>15:42:38</t>
  </si>
  <si>
    <t>15:42:55</t>
  </si>
  <si>
    <t>15:43:15</t>
  </si>
  <si>
    <t>15:43:36</t>
  </si>
  <si>
    <t>15:46:18</t>
  </si>
  <si>
    <t>15:48:55</t>
  </si>
  <si>
    <t>15:49:01</t>
  </si>
  <si>
    <t>15:50:20</t>
  </si>
  <si>
    <t>15:50:39</t>
  </si>
  <si>
    <t>15:51:03</t>
  </si>
  <si>
    <t>15:51:22</t>
  </si>
  <si>
    <t>15:51:42</t>
  </si>
  <si>
    <t>15:51:50</t>
  </si>
  <si>
    <t>15:52:03</t>
  </si>
  <si>
    <t>15:52:20</t>
  </si>
  <si>
    <t>15:52:43</t>
  </si>
  <si>
    <t>15:53:00</t>
  </si>
  <si>
    <t>15:53:30</t>
  </si>
  <si>
    <t>15:53:34</t>
  </si>
  <si>
    <t>15:53:44</t>
  </si>
  <si>
    <t>15:54:02</t>
  </si>
  <si>
    <t>15:54:19</t>
  </si>
  <si>
    <t>15:54:56</t>
  </si>
  <si>
    <t>15:55:14</t>
  </si>
  <si>
    <t>15:55:38</t>
  </si>
  <si>
    <t>15:56:01</t>
  </si>
  <si>
    <t>15:56:19</t>
  </si>
  <si>
    <t>15:56:38</t>
  </si>
  <si>
    <t>15:57:00</t>
  </si>
  <si>
    <t>15:57:16</t>
  </si>
  <si>
    <t>15:57:20</t>
  </si>
  <si>
    <t>15:57:38</t>
  </si>
  <si>
    <t>15:57:43</t>
  </si>
  <si>
    <t>15:58:03</t>
  </si>
  <si>
    <t>15:58:06</t>
  </si>
  <si>
    <t>15:58:23</t>
  </si>
  <si>
    <t>15:59:02</t>
  </si>
  <si>
    <t>15:59:25</t>
  </si>
  <si>
    <t>15:59:45</t>
  </si>
  <si>
    <t>16:00:01</t>
  </si>
  <si>
    <t>16:00:23</t>
  </si>
  <si>
    <t>16:00:40</t>
  </si>
  <si>
    <t>16:00:59</t>
  </si>
  <si>
    <t>16:01:19</t>
  </si>
  <si>
    <t>16:01:39</t>
  </si>
  <si>
    <t>16:01:53</t>
  </si>
  <si>
    <t>16:02:14</t>
  </si>
  <si>
    <t>16:02:34</t>
  </si>
  <si>
    <t>16:03:05</t>
  </si>
  <si>
    <t>16:03:22</t>
  </si>
  <si>
    <t>16:03:39</t>
  </si>
  <si>
    <t>16:03:54</t>
  </si>
  <si>
    <t>16:04:11</t>
  </si>
  <si>
    <t>16:04:29</t>
  </si>
  <si>
    <t>16:04:42</t>
  </si>
  <si>
    <t>16:04:57</t>
  </si>
  <si>
    <t>16:05:14</t>
  </si>
  <si>
    <t>16:05:32</t>
  </si>
  <si>
    <t>16:05:50</t>
  </si>
  <si>
    <t>16:06:11</t>
  </si>
  <si>
    <t>16:06:42</t>
  </si>
  <si>
    <t>16:07:06</t>
  </si>
  <si>
    <t>16:07:24</t>
  </si>
  <si>
    <t>16:07:42</t>
  </si>
  <si>
    <t>16:08:04</t>
  </si>
  <si>
    <t>16:08:26</t>
  </si>
  <si>
    <t>16:08:44</t>
  </si>
  <si>
    <t>16:09:02</t>
  </si>
  <si>
    <t>16:09:18</t>
  </si>
  <si>
    <t>16:09:19</t>
  </si>
  <si>
    <t>16:09:39</t>
  </si>
  <si>
    <t>16:10:00</t>
  </si>
  <si>
    <t>16:12:26</t>
  </si>
  <si>
    <t>16:12:51</t>
  </si>
  <si>
    <t>16:13:17</t>
  </si>
  <si>
    <t>16:14:05</t>
  </si>
  <si>
    <t>16:14:28</t>
  </si>
  <si>
    <t>16:15:38</t>
  </si>
  <si>
    <t>16:17:21</t>
  </si>
  <si>
    <t>16:20:42</t>
  </si>
  <si>
    <t>16:20:57</t>
  </si>
  <si>
    <t>16:21:06</t>
  </si>
  <si>
    <t>16:22:39</t>
  </si>
  <si>
    <t>16:23:07</t>
  </si>
  <si>
    <t>16:24:26</t>
  </si>
  <si>
    <t>16:25:03</t>
  </si>
  <si>
    <t>00309798633TRLO1</t>
  </si>
  <si>
    <t>00309798806TRLO1</t>
  </si>
  <si>
    <t>00309795096TRLO1</t>
  </si>
  <si>
    <t>00309795190TRLO1</t>
  </si>
  <si>
    <t>00309795191TRLO1</t>
  </si>
  <si>
    <t>00309795437TRLO1</t>
  </si>
  <si>
    <t>00309795438TRLO1</t>
  </si>
  <si>
    <t>00309795439TRLO1</t>
  </si>
  <si>
    <t>00309795440TRLO1</t>
  </si>
  <si>
    <t>00309795441TRLO1</t>
  </si>
  <si>
    <t>00309795442TRLO1</t>
  </si>
  <si>
    <t>00309795443TRLO1</t>
  </si>
  <si>
    <t>00309795487TRLO1</t>
  </si>
  <si>
    <t>00309795671TRLO1</t>
  </si>
  <si>
    <t>00309796000TRLO1</t>
  </si>
  <si>
    <t>00309796001TRLO1</t>
  </si>
  <si>
    <t>00309796092TRLO1</t>
  </si>
  <si>
    <t>00309796222TRLO1</t>
  </si>
  <si>
    <t>00309796521TRLO1</t>
  </si>
  <si>
    <t>00309797254TRLO1</t>
  </si>
  <si>
    <t>00309797255TRLO1</t>
  </si>
  <si>
    <t>00309797256TRLO1</t>
  </si>
  <si>
    <t>00309797257TRLO1</t>
  </si>
  <si>
    <t>00309798236TRLO1</t>
  </si>
  <si>
    <t>00309798237TRLO1</t>
  </si>
  <si>
    <t>00309798238TRLO1</t>
  </si>
  <si>
    <t>00309798239TRLO1</t>
  </si>
  <si>
    <t>00309798240TRLO1</t>
  </si>
  <si>
    <t>00309798241TRLO1</t>
  </si>
  <si>
    <t>00309798242TRLO1</t>
  </si>
  <si>
    <t>00309798243TRLO1</t>
  </si>
  <si>
    <t>00309798244TRLO1</t>
  </si>
  <si>
    <t>00309799279TRLO1</t>
  </si>
  <si>
    <t>00309799281TRLO1</t>
  </si>
  <si>
    <t>00309799283TRLO1</t>
  </si>
  <si>
    <t>00309799286TRLO1</t>
  </si>
  <si>
    <t>00309799290TRLO1</t>
  </si>
  <si>
    <t>00309799291TRLO1</t>
  </si>
  <si>
    <t>00309799293TRLO1</t>
  </si>
  <si>
    <t>00309799294TRLO1</t>
  </si>
  <si>
    <t>00309810640TRLO1</t>
  </si>
  <si>
    <t>00309792531TRLO1</t>
  </si>
  <si>
    <t>00309792733TRLO1</t>
  </si>
  <si>
    <t>00309792743TRLO1</t>
  </si>
  <si>
    <t>00309792776TRLO1</t>
  </si>
  <si>
    <t>00309792885TRLO1</t>
  </si>
  <si>
    <t>00309793321TRLO1</t>
  </si>
  <si>
    <t>00309793322TRLO1</t>
  </si>
  <si>
    <t>00309793323TRLO1</t>
  </si>
  <si>
    <t>00309793324TRLO1</t>
  </si>
  <si>
    <t>00309793448TRLO1</t>
  </si>
  <si>
    <t>00309796711TRLO1</t>
  </si>
  <si>
    <t>00309807656TRLO1</t>
  </si>
  <si>
    <t>00309808790TRLO1</t>
  </si>
  <si>
    <t>00309809045TRLO1</t>
  </si>
  <si>
    <t>00309809046TRLO1</t>
  </si>
  <si>
    <t>00309809361TRLO1</t>
  </si>
  <si>
    <t>00309809529TRLO1</t>
  </si>
  <si>
    <t>00309809765TRLO1</t>
  </si>
  <si>
    <t>00309810068TRLO1</t>
  </si>
  <si>
    <t>00309810069TRLO1</t>
  </si>
  <si>
    <t>00309810162TRLO1</t>
  </si>
  <si>
    <t>00309810295TRLO1</t>
  </si>
  <si>
    <t>00309810405TRLO1</t>
  </si>
  <si>
    <t>00309810469TRLO1</t>
  </si>
  <si>
    <t>00309810470TRLO1</t>
  </si>
  <si>
    <t>00309810669TRLO1</t>
  </si>
  <si>
    <t>00309811057TRLO1</t>
  </si>
  <si>
    <t>00309811058TRLO1</t>
  </si>
  <si>
    <t>00309811149TRLO1</t>
  </si>
  <si>
    <t>00309811300TRLO1</t>
  </si>
  <si>
    <t>00309811344TRLO1</t>
  </si>
  <si>
    <t>00309811354TRLO1</t>
  </si>
  <si>
    <t>00309813951TRLO1</t>
  </si>
  <si>
    <t>00309813952TRLO1</t>
  </si>
  <si>
    <t>00309813953TRLO1</t>
  </si>
  <si>
    <t>00309813954TRLO1</t>
  </si>
  <si>
    <t>00309813955TRLO1</t>
  </si>
  <si>
    <t>00309813956TRLO1</t>
  </si>
  <si>
    <t>00309813957TRLO1</t>
  </si>
  <si>
    <t>00309813958TRLO1</t>
  </si>
  <si>
    <t>00309813959TRLO1</t>
  </si>
  <si>
    <t>00309813960TRLO1</t>
  </si>
  <si>
    <t>00309813961TRLO1</t>
  </si>
  <si>
    <t>00309813962TRLO1</t>
  </si>
  <si>
    <t>00309813963TRLO1</t>
  </si>
  <si>
    <t>00309813964TRLO1</t>
  </si>
  <si>
    <t>00309813965TRLO1</t>
  </si>
  <si>
    <t>00309813966TRLO1</t>
  </si>
  <si>
    <t>00309813967TRLO1</t>
  </si>
  <si>
    <t>00309813968TRLO1</t>
  </si>
  <si>
    <t>00309813969TRLO1</t>
  </si>
  <si>
    <t>00309813970TRLO1</t>
  </si>
  <si>
    <t>00309813971TRLO1</t>
  </si>
  <si>
    <t>00309813972TRLO1</t>
  </si>
  <si>
    <t>00309813973TRLO1</t>
  </si>
  <si>
    <t>00309813974TRLO1</t>
  </si>
  <si>
    <t>00309813975TRLO1</t>
  </si>
  <si>
    <t>00309813976TRLO1</t>
  </si>
  <si>
    <t>00309813977TRLO1</t>
  </si>
  <si>
    <t>00309813978TRLO1</t>
  </si>
  <si>
    <t>00309813979TRLO1</t>
  </si>
  <si>
    <t>00309813980TRLO1</t>
  </si>
  <si>
    <t>00309813981TRLO1</t>
  </si>
  <si>
    <t>00309813982TRLO1</t>
  </si>
  <si>
    <t>00309813983TRLO1</t>
  </si>
  <si>
    <t>00309813984TRLO1</t>
  </si>
  <si>
    <t>00309813985TRLO1</t>
  </si>
  <si>
    <t>00309814047TRLO1</t>
  </si>
  <si>
    <t>00309814048TRLO1</t>
  </si>
  <si>
    <t>00309814049TRLO1</t>
  </si>
  <si>
    <t>00309814050TRLO1</t>
  </si>
  <si>
    <t>00309814692TRLO1</t>
  </si>
  <si>
    <t>00309814741TRLO1</t>
  </si>
  <si>
    <t>00309814842TRLO1</t>
  </si>
  <si>
    <t>00309814843TRLO1</t>
  </si>
  <si>
    <t>00309814946TRLO1</t>
  </si>
  <si>
    <t>00309815185TRLO1</t>
  </si>
  <si>
    <t>00309830280TRLO1</t>
  </si>
  <si>
    <t>00309830371TRLO1</t>
  </si>
  <si>
    <t>00309830515TRLO1</t>
  </si>
  <si>
    <t>00309831441TRLO1</t>
  </si>
  <si>
    <t>00309831442TRLO1</t>
  </si>
  <si>
    <t>00309831443TRLO1</t>
  </si>
  <si>
    <t>00309831444TRLO1</t>
  </si>
  <si>
    <t>00309831445TRLO1</t>
  </si>
  <si>
    <t>00309831446TRLO1</t>
  </si>
  <si>
    <t>00309831447TRLO1</t>
  </si>
  <si>
    <t>00309831449TRLO1</t>
  </si>
  <si>
    <t>00309831450TRLO1</t>
  </si>
  <si>
    <t>00309831451TRLO1</t>
  </si>
  <si>
    <t>00309831452TRLO1</t>
  </si>
  <si>
    <t>00309831453TRLO1</t>
  </si>
  <si>
    <t>00309831454TRLO1</t>
  </si>
  <si>
    <t>00309831455TRLO1</t>
  </si>
  <si>
    <t>00309831456TRLO1</t>
  </si>
  <si>
    <t>00309831677TRLO1</t>
  </si>
  <si>
    <t>00309840157TRLO1</t>
  </si>
  <si>
    <t>00309840285TRLO1</t>
  </si>
  <si>
    <t>00309840997TRLO1</t>
  </si>
  <si>
    <t>00309846586TRLO1</t>
  </si>
  <si>
    <t>00309846589TRLO1</t>
  </si>
  <si>
    <t>00309790848TRLO1</t>
  </si>
  <si>
    <t>00309791688TRLO1</t>
  </si>
  <si>
    <t>00309791998TRLO1</t>
  </si>
  <si>
    <t>00309791999TRLO1</t>
  </si>
  <si>
    <t>00309792000TRLO1</t>
  </si>
  <si>
    <t>00309792001TRLO1</t>
  </si>
  <si>
    <t>00309801501TRLO1</t>
  </si>
  <si>
    <t>00309801502TRLO1</t>
  </si>
  <si>
    <t>00309801611TRLO1</t>
  </si>
  <si>
    <t>00309801960TRLO1</t>
  </si>
  <si>
    <t>00309801961TRLO1</t>
  </si>
  <si>
    <t>00309802821TRLO1</t>
  </si>
  <si>
    <t>00309802823TRLO1</t>
  </si>
  <si>
    <t>00309803350TRLO1</t>
  </si>
  <si>
    <t>00309803662TRLO1</t>
  </si>
  <si>
    <t>00309803879TRLO1</t>
  </si>
  <si>
    <t>00309803880TRLO1</t>
  </si>
  <si>
    <t>00309803881TRLO1</t>
  </si>
  <si>
    <t>00309807282TRLO1</t>
  </si>
  <si>
    <t>00309807283TRLO1</t>
  </si>
  <si>
    <t>00309807408TRLO1</t>
  </si>
  <si>
    <t>00309807657TRLO1</t>
  </si>
  <si>
    <t>00309807890TRLO1</t>
  </si>
  <si>
    <t>00309814051TRLO1</t>
  </si>
  <si>
    <t>00309814366TRLO1</t>
  </si>
  <si>
    <t>00309814526TRLO1</t>
  </si>
  <si>
    <t>00309814527TRLO1</t>
  </si>
  <si>
    <t>00309814606TRLO1</t>
  </si>
  <si>
    <t>00309815575TRLO1</t>
  </si>
  <si>
    <t>00309816590TRLO1</t>
  </si>
  <si>
    <t>00309816591TRLO1</t>
  </si>
  <si>
    <t>00309816592TRLO1</t>
  </si>
  <si>
    <t>00309818972TRLO1</t>
  </si>
  <si>
    <t>00309818973TRLO1</t>
  </si>
  <si>
    <t>00309818974TRLO1</t>
  </si>
  <si>
    <t>00309830297TRLO1</t>
  </si>
  <si>
    <t>00309830305TRLO1</t>
  </si>
  <si>
    <t>00309830307TRLO1</t>
  </si>
  <si>
    <t>00309830372TRLO1</t>
  </si>
  <si>
    <t>00309830373TRLO1</t>
  </si>
  <si>
    <t>00309831678TRLO1</t>
  </si>
  <si>
    <t>00309832178TRLO1</t>
  </si>
  <si>
    <t>00309832758TRLO1</t>
  </si>
  <si>
    <t>00309832786TRLO1</t>
  </si>
  <si>
    <t>00309832900TRLO1</t>
  </si>
  <si>
    <t>00309832979TRLO1</t>
  </si>
  <si>
    <t>00309833633TRLO1</t>
  </si>
  <si>
    <t>00309833883TRLO1</t>
  </si>
  <si>
    <t>00309834197TRLO1</t>
  </si>
  <si>
    <t>00309836257TRLO1</t>
  </si>
  <si>
    <t>00309836258TRLO1</t>
  </si>
  <si>
    <t>00309836259TRLO1</t>
  </si>
  <si>
    <t>00309836260TRLO1</t>
  </si>
  <si>
    <t>00309836261TRLO1</t>
  </si>
  <si>
    <t>00309836263TRLO1</t>
  </si>
  <si>
    <t>00309836291TRLO1</t>
  </si>
  <si>
    <t>00309836354TRLO1</t>
  </si>
  <si>
    <t>00309837379TRLO1</t>
  </si>
  <si>
    <t>00309837784TRLO1</t>
  </si>
  <si>
    <t>00309837889TRLO1</t>
  </si>
  <si>
    <t>00309838308TRLO1</t>
  </si>
  <si>
    <t>00309838309TRLO1</t>
  </si>
  <si>
    <t>00309838310TRLO1</t>
  </si>
  <si>
    <t>00309838915TRLO1</t>
  </si>
  <si>
    <t>00309839521TRLO1</t>
  </si>
  <si>
    <t>00309839522TRLO1</t>
  </si>
  <si>
    <t>00309840314TRLO1</t>
  </si>
  <si>
    <t>00309840315TRLO1</t>
  </si>
  <si>
    <t>00309840316TRLO1</t>
  </si>
  <si>
    <t>00309840317TRLO1</t>
  </si>
  <si>
    <t>00309840358TRLO1</t>
  </si>
  <si>
    <t>00309840794TRLO1</t>
  </si>
  <si>
    <t>00309840795TRLO1</t>
  </si>
  <si>
    <t>00309841024TRLO1</t>
  </si>
  <si>
    <t>00309841026TRLO1</t>
  </si>
  <si>
    <t>00309841027TRLO1</t>
  </si>
  <si>
    <t>00309842165TRLO1</t>
  </si>
  <si>
    <t>00309842319TRLO1</t>
  </si>
  <si>
    <t>00309842656TRLO1</t>
  </si>
  <si>
    <t>00309842657TRLO1</t>
  </si>
  <si>
    <t>00309842888TRLO1</t>
  </si>
  <si>
    <t>00309843029TRLO1</t>
  </si>
  <si>
    <t>00309843343TRLO1</t>
  </si>
  <si>
    <t>00309843344TRLO1</t>
  </si>
  <si>
    <t>00309843452TRLO1</t>
  </si>
  <si>
    <t>00309843576TRLO1</t>
  </si>
  <si>
    <t>00309844173TRLO1</t>
  </si>
  <si>
    <t>00309844174TRLO1</t>
  </si>
  <si>
    <t>00309844802TRLO1</t>
  </si>
  <si>
    <t>00309844803TRLO1</t>
  </si>
  <si>
    <t>00309845060TRLO1</t>
  </si>
  <si>
    <t>00309845338TRLO1</t>
  </si>
  <si>
    <t>00309845339TRLO1</t>
  </si>
  <si>
    <t>00309845969TRLO1</t>
  </si>
  <si>
    <t>00309846592TRLO1</t>
  </si>
  <si>
    <t>00309846619TRLO1</t>
  </si>
  <si>
    <t>00309846843TRLO1</t>
  </si>
  <si>
    <t>00309847363TRLO1</t>
  </si>
  <si>
    <t>00309848026TRLO1</t>
  </si>
  <si>
    <t>00309848027TRLO1</t>
  </si>
  <si>
    <t>00309848085TRLO1</t>
  </si>
  <si>
    <t>00309848157TRLO1</t>
  </si>
  <si>
    <t>00309848158TRLO1</t>
  </si>
  <si>
    <t>00309848159TRLO1</t>
  </si>
  <si>
    <t>00309773194TRLO1</t>
  </si>
  <si>
    <t>00309790233TRLO1</t>
  </si>
  <si>
    <t>00309790453TRLO1</t>
  </si>
  <si>
    <t>00309790547TRLO1</t>
  </si>
  <si>
    <t>00309790548TRLO1</t>
  </si>
  <si>
    <t>00309790643TRLO1</t>
  </si>
  <si>
    <t>00309790644TRLO1</t>
  </si>
  <si>
    <t>00309790849TRLO1</t>
  </si>
  <si>
    <t>00309790850TRLO1</t>
  </si>
  <si>
    <t>00309790851TRLO1</t>
  </si>
  <si>
    <t>00309790852TRLO1</t>
  </si>
  <si>
    <t>00309790853TRLO1</t>
  </si>
  <si>
    <t>00309791100TRLO1</t>
  </si>
  <si>
    <t>00309791101TRLO1</t>
  </si>
  <si>
    <t>00309791102TRLO1</t>
  </si>
  <si>
    <t>00309791103TRLO1</t>
  </si>
  <si>
    <t>00309791474TRLO1</t>
  </si>
  <si>
    <t>00309799498TRLO1</t>
  </si>
  <si>
    <t>00309799499TRLO1</t>
  </si>
  <si>
    <t>00309801160TRLO1</t>
  </si>
  <si>
    <t>00309801161TRLO1</t>
  </si>
  <si>
    <t>00309801612TRLO1</t>
  </si>
  <si>
    <t>00309801613TRLO1</t>
  </si>
  <si>
    <t>00309801615TRLO1</t>
  </si>
  <si>
    <t>00309801616TRLO1</t>
  </si>
  <si>
    <t>00309801617TRLO1</t>
  </si>
  <si>
    <t>00309801618TRLO1</t>
  </si>
  <si>
    <t>00309801619TRLO1</t>
  </si>
  <si>
    <t>00309802825TRLO1</t>
  </si>
  <si>
    <t>00309802826TRLO1</t>
  </si>
  <si>
    <t>00309802827TRLO1</t>
  </si>
  <si>
    <t>00309802828TRLO1</t>
  </si>
  <si>
    <t>00309802829TRLO1</t>
  </si>
  <si>
    <t>00309802830TRLO1</t>
  </si>
  <si>
    <t>00309802831TRLO1</t>
  </si>
  <si>
    <t>00309804111TRLO1</t>
  </si>
  <si>
    <t>00309804216TRLO1</t>
  </si>
  <si>
    <t>00309804217TRLO1</t>
  </si>
  <si>
    <t>00309804218TRLO1</t>
  </si>
  <si>
    <t>00309804219TRLO1</t>
  </si>
  <si>
    <t>00309804220TRLO1</t>
  </si>
  <si>
    <t>00309804222TRLO1</t>
  </si>
  <si>
    <t>00309804223TRLO1</t>
  </si>
  <si>
    <t>00309804638TRLO1</t>
  </si>
  <si>
    <t>00309804639TRLO1</t>
  </si>
  <si>
    <t>00309804640TRLO1</t>
  </si>
  <si>
    <t>00309804641TRLO1</t>
  </si>
  <si>
    <t>00309805174TRLO1</t>
  </si>
  <si>
    <t>00309805331TRLO1</t>
  </si>
  <si>
    <t>00309805663TRLO1</t>
  </si>
  <si>
    <t>00309805730TRLO1</t>
  </si>
  <si>
    <t>00309805731TRLO1</t>
  </si>
  <si>
    <t>00309815873TRLO1</t>
  </si>
  <si>
    <t>00309815974TRLO1</t>
  </si>
  <si>
    <t>00309815975TRLO1</t>
  </si>
  <si>
    <t>00309817016TRLO1</t>
  </si>
  <si>
    <t>00309817017TRLO1</t>
  </si>
  <si>
    <t>00309817084TRLO1</t>
  </si>
  <si>
    <t>00309818212TRLO1</t>
  </si>
  <si>
    <t>00309818601TRLO1</t>
  </si>
  <si>
    <t>00309819094TRLO1</t>
  </si>
  <si>
    <t>00309820551TRLO1</t>
  </si>
  <si>
    <t>00309821158TRLO1</t>
  </si>
  <si>
    <t>00309821367TRLO1</t>
  </si>
  <si>
    <t>00309821763TRLO1</t>
  </si>
  <si>
    <t>00309821764TRLO1</t>
  </si>
  <si>
    <t>00309821765TRLO1</t>
  </si>
  <si>
    <t>00309821766TRLO1</t>
  </si>
  <si>
    <t>00309832787TRLO1</t>
  </si>
  <si>
    <t>00309834366TRLO1</t>
  </si>
  <si>
    <t>00309834367TRLO1</t>
  </si>
  <si>
    <t>00309834368TRLO1</t>
  </si>
  <si>
    <t>00309834369TRLO1</t>
  </si>
  <si>
    <t>00309834370TRLO1</t>
  </si>
  <si>
    <t>00309834372TRLO1</t>
  </si>
  <si>
    <t>00309834373TRLO1</t>
  </si>
  <si>
    <t>00309834374TRLO1</t>
  </si>
  <si>
    <t>00309834375TRLO1</t>
  </si>
  <si>
    <t>00309834376TRLO1</t>
  </si>
  <si>
    <t>00309836292TRLO1</t>
  </si>
  <si>
    <t>00309836545TRLO1</t>
  </si>
  <si>
    <t>00309836546TRLO1</t>
  </si>
  <si>
    <t>00309838862TRLO1</t>
  </si>
  <si>
    <t>00309838863TRLO1</t>
  </si>
  <si>
    <t>00309838864TRLO1</t>
  </si>
  <si>
    <t>00309838865TRLO1</t>
  </si>
  <si>
    <t>00309841489TRLO1</t>
  </si>
  <si>
    <t>00309846595TRLO1</t>
  </si>
  <si>
    <t>00309846596TRLO1</t>
  </si>
  <si>
    <t>00309846597TRLO1</t>
  </si>
  <si>
    <t>00309846598TRLO1</t>
  </si>
  <si>
    <t>00309769697TRLO1</t>
  </si>
  <si>
    <t>00309770320TRLO1</t>
  </si>
  <si>
    <t>00309770797TRLO1</t>
  </si>
  <si>
    <t>00309771361TRLO1</t>
  </si>
  <si>
    <t>00309772107TRLO1</t>
  </si>
  <si>
    <t>00309772108TRLO1</t>
  </si>
  <si>
    <t>00309772747TRLO1</t>
  </si>
  <si>
    <t>00309773195TRLO1</t>
  </si>
  <si>
    <t>00309784607TRLO1</t>
  </si>
  <si>
    <t>00309784608TRLO1</t>
  </si>
  <si>
    <t>00309789411TRLO1</t>
  </si>
  <si>
    <t>00309789419TRLO1</t>
  </si>
  <si>
    <t>00309789656TRLO1</t>
  </si>
  <si>
    <t>00309789670TRLO1</t>
  </si>
  <si>
    <t>00309789671TRLO1</t>
  </si>
  <si>
    <t>00309799582TRLO1</t>
  </si>
  <si>
    <t>00309800056TRLO1</t>
  </si>
  <si>
    <t>00309801040TRLO1</t>
  </si>
  <si>
    <t>00309804785TRLO1</t>
  </si>
  <si>
    <t>00309817265TRLO1</t>
  </si>
  <si>
    <t>00309817266TRLO1</t>
  </si>
  <si>
    <t>00309817456TRLO1</t>
  </si>
  <si>
    <t>00309821767TRLO1</t>
  </si>
  <si>
    <t>00309822047TRLO1</t>
  </si>
  <si>
    <t>00309822049TRLO1</t>
  </si>
  <si>
    <t>00309822051TRLO1</t>
  </si>
  <si>
    <t>00309834377TRLO1</t>
  </si>
  <si>
    <t>00309834378TRLO1</t>
  </si>
  <si>
    <t>00309755365TRLO1</t>
  </si>
  <si>
    <t>00309755383TRLO1</t>
  </si>
  <si>
    <t>00309755412TRLO1</t>
  </si>
  <si>
    <t>00309755537TRLO1</t>
  </si>
  <si>
    <t>00309755915TRLO1</t>
  </si>
  <si>
    <t>00309756674TRLO1</t>
  </si>
  <si>
    <t>00309756748TRLO1</t>
  </si>
  <si>
    <t>00309757153TRLO1</t>
  </si>
  <si>
    <t>00309757567TRLO1</t>
  </si>
  <si>
    <t>00309757588TRLO1</t>
  </si>
  <si>
    <t>00309758126TRLO1</t>
  </si>
  <si>
    <t>00309758282TRLO1</t>
  </si>
  <si>
    <t>00309759129TRLO1</t>
  </si>
  <si>
    <t>00309760184TRLO1</t>
  </si>
  <si>
    <t>00309760197TRLO1</t>
  </si>
  <si>
    <t>00309760368TRLO1</t>
  </si>
  <si>
    <t>00309760678TRLO1</t>
  </si>
  <si>
    <t>00309761389TRLO1</t>
  </si>
  <si>
    <t>00309762521TRLO1</t>
  </si>
  <si>
    <t>00309763305TRLO1</t>
  </si>
  <si>
    <t>00309764370TRLO1</t>
  </si>
  <si>
    <t>00309765203TRLO1</t>
  </si>
  <si>
    <t>00309766230TRLO1</t>
  </si>
  <si>
    <t>00309766231TRLO1</t>
  </si>
  <si>
    <t>00309768136TRLO1</t>
  </si>
  <si>
    <t>00309768627TRLO1</t>
  </si>
  <si>
    <t>00309768981TRLO1</t>
  </si>
  <si>
    <t>00309768982TRLO1</t>
  </si>
  <si>
    <t>00309773317TRLO1</t>
  </si>
  <si>
    <t>00309773318TRLO1</t>
  </si>
  <si>
    <t>00309773319TRLO1</t>
  </si>
  <si>
    <t>00309773320TRLO1</t>
  </si>
  <si>
    <t>00309773321TRLO1</t>
  </si>
  <si>
    <t>00309773322TRLO1</t>
  </si>
  <si>
    <t>00309773323TRLO1</t>
  </si>
  <si>
    <t>00309773721TRLO1</t>
  </si>
  <si>
    <t>00309773761TRLO1</t>
  </si>
  <si>
    <t>00309774192TRLO1</t>
  </si>
  <si>
    <t>00309774578TRLO1</t>
  </si>
  <si>
    <t>00309774579TRLO1</t>
  </si>
  <si>
    <t>00309775542TRLO1</t>
  </si>
  <si>
    <t>00309776671TRLO1</t>
  </si>
  <si>
    <t>00309777027TRLO1</t>
  </si>
  <si>
    <t>00309777423TRLO1</t>
  </si>
  <si>
    <t>00309777424TRLO1</t>
  </si>
  <si>
    <t>00309777845TRLO1</t>
  </si>
  <si>
    <t>00309778872TRLO1</t>
  </si>
  <si>
    <t>00309778873TRLO1</t>
  </si>
  <si>
    <t>00309782264TRLO1</t>
  </si>
  <si>
    <t>00309782677TRLO1</t>
  </si>
  <si>
    <t>00309782678TRLO1</t>
  </si>
  <si>
    <t>00309782679TRLO1</t>
  </si>
  <si>
    <t>00309784767TRLO1</t>
  </si>
  <si>
    <t>00309784768TRLO1</t>
  </si>
  <si>
    <t>00309784769TRLO1</t>
  </si>
  <si>
    <t>00309784770TRLO1</t>
  </si>
  <si>
    <t>00309785995TRLO1</t>
  </si>
  <si>
    <t>00309785996TRLO1</t>
  </si>
  <si>
    <t>00309785997TRLO1</t>
  </si>
  <si>
    <t>00309785998TRLO1</t>
  </si>
  <si>
    <t>00309785999TRLO1</t>
  </si>
  <si>
    <t>00309786439TRLO1</t>
  </si>
  <si>
    <t>00309786440TRLO1</t>
  </si>
  <si>
    <t>00309786441TRLO1</t>
  </si>
  <si>
    <t>00309786442TRLO1</t>
  </si>
  <si>
    <t>00309786443TRLO1</t>
  </si>
  <si>
    <t>00309786444TRLO1</t>
  </si>
  <si>
    <t>00309786737TRLO1</t>
  </si>
  <si>
    <t>00309786813TRLO1</t>
  </si>
  <si>
    <t>00309787760TRLO1</t>
  </si>
  <si>
    <t>00309746389TRLO1</t>
  </si>
  <si>
    <t>00309751558TRLO1</t>
  </si>
  <si>
    <t>00309751559TRLO1</t>
  </si>
  <si>
    <t>00309751560TRLO1</t>
  </si>
  <si>
    <t>00309751561TRLO1</t>
  </si>
  <si>
    <t>00309751562TRLO1</t>
  </si>
  <si>
    <t>00309751563TRLO1</t>
  </si>
  <si>
    <t>00309752070TRLO1</t>
  </si>
  <si>
    <t>00309752220TRLO1</t>
  </si>
  <si>
    <t>00309753055TRLO1</t>
  </si>
  <si>
    <t>00309753056TRLO1</t>
  </si>
  <si>
    <t>00309754170TRLO1</t>
  </si>
  <si>
    <t>00309756675TRLO1</t>
  </si>
  <si>
    <t>00309756676TRLO1</t>
  </si>
  <si>
    <t>00309756677TRLO1</t>
  </si>
  <si>
    <t>00309757575TRLO1</t>
  </si>
  <si>
    <t>00309757633TRLO1</t>
  </si>
  <si>
    <t>00309757634TRLO1</t>
  </si>
  <si>
    <t>00309757635TRLO1</t>
  </si>
  <si>
    <t>00309758402TRLO1</t>
  </si>
  <si>
    <t>00309758403TRLO1</t>
  </si>
  <si>
    <t>00309759538TRLO1</t>
  </si>
  <si>
    <t>00309759539TRLO1</t>
  </si>
  <si>
    <t>00309759542TRLO1</t>
  </si>
  <si>
    <t>00309759544TRLO1</t>
  </si>
  <si>
    <t>00309760679TRLO1</t>
  </si>
  <si>
    <t>00309761390TRLO1</t>
  </si>
  <si>
    <t>00309761391TRLO1</t>
  </si>
  <si>
    <t>00309761392TRLO1</t>
  </si>
  <si>
    <t>00309761742TRLO1</t>
  </si>
  <si>
    <t>00309762384TRLO1</t>
  </si>
  <si>
    <t>00309762839TRLO1</t>
  </si>
  <si>
    <t>00309762890TRLO1</t>
  </si>
  <si>
    <t>00309763259TRLO1</t>
  </si>
  <si>
    <t>00309763672TRLO1</t>
  </si>
  <si>
    <t>00309763944TRLO1</t>
  </si>
  <si>
    <t>00309763945TRLO1</t>
  </si>
  <si>
    <t>00309764259TRLO1</t>
  </si>
  <si>
    <t>00309765204TRLO1</t>
  </si>
  <si>
    <t>00309766570TRLO1</t>
  </si>
  <si>
    <t>00309768131TRLO1</t>
  </si>
  <si>
    <t>00309768134TRLO1</t>
  </si>
  <si>
    <t>00309768135TRLO1</t>
  </si>
  <si>
    <t>00309775071TRLO1</t>
  </si>
  <si>
    <t>00309775592TRLO1</t>
  </si>
  <si>
    <t>00309775763TRLO1</t>
  </si>
  <si>
    <t>00309777029TRLO1</t>
  </si>
  <si>
    <t>00309777077TRLO1</t>
  </si>
  <si>
    <t>00309746853TRLO1</t>
  </si>
  <si>
    <t>00309746854TRLO1</t>
  </si>
  <si>
    <t>00309746855TRLO1</t>
  </si>
  <si>
    <t>00309746934TRLO1</t>
  </si>
  <si>
    <t>00309747413TRLO1</t>
  </si>
  <si>
    <t>00309748162TRLO1</t>
  </si>
  <si>
    <t>00309748493TRLO1</t>
  </si>
  <si>
    <t>00309748494TRLO1</t>
  </si>
  <si>
    <t>00309748779TRLO1</t>
  </si>
  <si>
    <t>00309749910TRLO1</t>
  </si>
  <si>
    <t>00309749911TRLO1</t>
  </si>
  <si>
    <t>00309749912TRLO1</t>
  </si>
  <si>
    <t>00309750253TRLO1</t>
  </si>
  <si>
    <t>00309751565TRLO1</t>
  </si>
  <si>
    <t>00309751566TRLO1</t>
  </si>
  <si>
    <t>00309751567TRLO1</t>
  </si>
  <si>
    <t>00309766571TRLO1</t>
  </si>
  <si>
    <t>00309767169TRLO1</t>
  </si>
  <si>
    <t>00309767776TRLO1</t>
  </si>
  <si>
    <t>00309767777TRLO1</t>
  </si>
  <si>
    <t>00309744309TRLO1</t>
  </si>
  <si>
    <t>00309744310TRLO1</t>
  </si>
  <si>
    <t>00309744311TRLO1</t>
  </si>
  <si>
    <t>13:27:56</t>
  </si>
  <si>
    <t>13:29:26</t>
  </si>
  <si>
    <t>12:59:41</t>
  </si>
  <si>
    <t>13:00:08</t>
  </si>
  <si>
    <t>13:01:58</t>
  </si>
  <si>
    <t>13:02:08</t>
  </si>
  <si>
    <t>13:04:13</t>
  </si>
  <si>
    <t>13:08:01</t>
  </si>
  <si>
    <t>13:09:00</t>
  </si>
  <si>
    <t>13:10:05</t>
  </si>
  <si>
    <t>13:12:05</t>
  </si>
  <si>
    <t>13:17:44</t>
  </si>
  <si>
    <t>13:25:17</t>
  </si>
  <si>
    <t>13:31:00</t>
  </si>
  <si>
    <t>14:35:15</t>
  </si>
  <si>
    <t>12:38:28</t>
  </si>
  <si>
    <t>12:40:32</t>
  </si>
  <si>
    <t>12:40:35</t>
  </si>
  <si>
    <t>12:40:41</t>
  </si>
  <si>
    <t>12:41:39</t>
  </si>
  <si>
    <t>12:45:19</t>
  </si>
  <si>
    <t>12:46:30</t>
  </si>
  <si>
    <t>13:13:58</t>
  </si>
  <si>
    <t>14:27:15</t>
  </si>
  <si>
    <t>14:31:09</t>
  </si>
  <si>
    <t>14:31:45</t>
  </si>
  <si>
    <t>14:32:20</t>
  </si>
  <si>
    <t>14:32:49</t>
  </si>
  <si>
    <t>14:33:26</t>
  </si>
  <si>
    <t>14:33:45</t>
  </si>
  <si>
    <t>14:33:59</t>
  </si>
  <si>
    <t>14:34:15</t>
  </si>
  <si>
    <t>14:34:37</t>
  </si>
  <si>
    <t>14:35:21</t>
  </si>
  <si>
    <t>14:36:29</t>
  </si>
  <si>
    <t>14:36:53</t>
  </si>
  <si>
    <t>14:37:36</t>
  </si>
  <si>
    <t>14:37:46</t>
  </si>
  <si>
    <t>14:37:47</t>
  </si>
  <si>
    <t>14:46:01</t>
  </si>
  <si>
    <t>14:46:08</t>
  </si>
  <si>
    <t>14:48:19</t>
  </si>
  <si>
    <t>14:48:35</t>
  </si>
  <si>
    <t>14:48:58</t>
  </si>
  <si>
    <t>14:49:15</t>
  </si>
  <si>
    <t>14:49:33</t>
  </si>
  <si>
    <t>15:33:05</t>
  </si>
  <si>
    <t>15:33:23</t>
  </si>
  <si>
    <t>15:33:56</t>
  </si>
  <si>
    <t>15:36:32</t>
  </si>
  <si>
    <t>15:37:18</t>
  </si>
  <si>
    <t>16:04:33</t>
  </si>
  <si>
    <t>16:04:58</t>
  </si>
  <si>
    <t>16:24:25</t>
  </si>
  <si>
    <t>12:22:15</t>
  </si>
  <si>
    <t>12:30:03</t>
  </si>
  <si>
    <t>12:33:22</t>
  </si>
  <si>
    <t>13:45:13</t>
  </si>
  <si>
    <t>13:46:02</t>
  </si>
  <si>
    <t>13:48:26</t>
  </si>
  <si>
    <t>13:55:02</t>
  </si>
  <si>
    <t>13:58:33</t>
  </si>
  <si>
    <t>14:00:23</t>
  </si>
  <si>
    <t>14:01:51</t>
  </si>
  <si>
    <t>14:24:37</t>
  </si>
  <si>
    <t>14:25:13</t>
  </si>
  <si>
    <t>14:29:03</t>
  </si>
  <si>
    <t>14:47:11</t>
  </si>
  <si>
    <t>14:47:36</t>
  </si>
  <si>
    <t>14:48:03</t>
  </si>
  <si>
    <t>14:50:01</t>
  </si>
  <si>
    <t>14:52:37</t>
  </si>
  <si>
    <t>15:00:01</t>
  </si>
  <si>
    <t>15:33:09</t>
  </si>
  <si>
    <t>15:33:10</t>
  </si>
  <si>
    <t>15:39:08</t>
  </si>
  <si>
    <t>15:41:00</t>
  </si>
  <si>
    <t>15:41:05</t>
  </si>
  <si>
    <t>15:41:34</t>
  </si>
  <si>
    <t>15:41:53</t>
  </si>
  <si>
    <t>15:44:27</t>
  </si>
  <si>
    <t>15:45:12</t>
  </si>
  <si>
    <t>15:46:06</t>
  </si>
  <si>
    <t>15:52:58</t>
  </si>
  <si>
    <t>15:53:04</t>
  </si>
  <si>
    <t>15:53:14</t>
  </si>
  <si>
    <t>15:55:55</t>
  </si>
  <si>
    <t>15:57:45</t>
  </si>
  <si>
    <t>16:00:35</t>
  </si>
  <si>
    <t>16:02:31</t>
  </si>
  <si>
    <t>16:05:02</t>
  </si>
  <si>
    <t>16:05:08</t>
  </si>
  <si>
    <t>16:06:50</t>
  </si>
  <si>
    <t>16:07:48</t>
  </si>
  <si>
    <t>16:10:36</t>
  </si>
  <si>
    <t>16:10:57</t>
  </si>
  <si>
    <t>16:12:34</t>
  </si>
  <si>
    <t>16:13:47</t>
  </si>
  <si>
    <t>16:14:41</t>
  </si>
  <si>
    <t>16:15:01</t>
  </si>
  <si>
    <t>16:15:22</t>
  </si>
  <si>
    <t>16:17:09</t>
  </si>
  <si>
    <t>16:19:03</t>
  </si>
  <si>
    <t>16:19:54</t>
  </si>
  <si>
    <t>16:20:48</t>
  </si>
  <si>
    <t>16:22:40</t>
  </si>
  <si>
    <t>16:25:04</t>
  </si>
  <si>
    <t>16:26:46</t>
  </si>
  <si>
    <t>16:28:31</t>
  </si>
  <si>
    <t>16:28:38</t>
  </si>
  <si>
    <t>16:28:53</t>
  </si>
  <si>
    <t>10:52:23</t>
  </si>
  <si>
    <t>12:16:51</t>
  </si>
  <si>
    <t>12:18:18</t>
  </si>
  <si>
    <t>12:19:24</t>
  </si>
  <si>
    <t>12:20:37</t>
  </si>
  <si>
    <t>12:24:35</t>
  </si>
  <si>
    <t>12:28:16</t>
  </si>
  <si>
    <t>13:32:18</t>
  </si>
  <si>
    <t>13:42:28</t>
  </si>
  <si>
    <t>14:03:18</t>
  </si>
  <si>
    <t>14:04:26</t>
  </si>
  <si>
    <t>14:07:29</t>
  </si>
  <si>
    <t>14:07:30</t>
  </si>
  <si>
    <t>14:10:50</t>
  </si>
  <si>
    <t>14:11:38</t>
  </si>
  <si>
    <t>14:14:21</t>
  </si>
  <si>
    <t>14:14:47</t>
  </si>
  <si>
    <t>14:50:29</t>
  </si>
  <si>
    <t>14:50:45</t>
  </si>
  <si>
    <t>14:54:12</t>
  </si>
  <si>
    <t>14:54:23</t>
  </si>
  <si>
    <t>14:57:34</t>
  </si>
  <si>
    <t>14:59:04</t>
  </si>
  <si>
    <t>15:00:07</t>
  </si>
  <si>
    <t>15:02:26</t>
  </si>
  <si>
    <t>15:03:57</t>
  </si>
  <si>
    <t>15:04:44</t>
  </si>
  <si>
    <t>15:05:50</t>
  </si>
  <si>
    <t>15:46:32</t>
  </si>
  <si>
    <t>15:53:46</t>
  </si>
  <si>
    <t>16:00:21</t>
  </si>
  <si>
    <t>16:08:42</t>
  </si>
  <si>
    <t>10:33:30</t>
  </si>
  <si>
    <t>10:37:01</t>
  </si>
  <si>
    <t>10:39:59</t>
  </si>
  <si>
    <t>10:43:25</t>
  </si>
  <si>
    <t>10:47:27</t>
  </si>
  <si>
    <t>10:50:24</t>
  </si>
  <si>
    <t>11:37:02</t>
  </si>
  <si>
    <t>12:12:55</t>
  </si>
  <si>
    <t>12:12:59</t>
  </si>
  <si>
    <t>12:14:21</t>
  </si>
  <si>
    <t>12:14:31</t>
  </si>
  <si>
    <t>13:32:59</t>
  </si>
  <si>
    <t>13:35:18</t>
  </si>
  <si>
    <t>13:41:31</t>
  </si>
  <si>
    <t>14:08:31</t>
  </si>
  <si>
    <t>14:55:02</t>
  </si>
  <si>
    <t>14:55:37</t>
  </si>
  <si>
    <t>15:06:47</t>
  </si>
  <si>
    <t>09:17:06</t>
  </si>
  <si>
    <t>09:17:09</t>
  </si>
  <si>
    <t>09:17:20</t>
  </si>
  <si>
    <t>09:17:53</t>
  </si>
  <si>
    <t>09:19:41</t>
  </si>
  <si>
    <t>09:23:41</t>
  </si>
  <si>
    <t>09:24:10</t>
  </si>
  <si>
    <t>09:26:24</t>
  </si>
  <si>
    <t>09:28:34</t>
  </si>
  <si>
    <t>09:28:45</t>
  </si>
  <si>
    <t>09:31:43</t>
  </si>
  <si>
    <t>09:32:34</t>
  </si>
  <si>
    <t>09:38:17</t>
  </si>
  <si>
    <t>09:44:06</t>
  </si>
  <si>
    <t>09:44:10</t>
  </si>
  <si>
    <t>09:44:40</t>
  </si>
  <si>
    <t>09:47:06</t>
  </si>
  <si>
    <t>09:51:19</t>
  </si>
  <si>
    <t>09:58:02</t>
  </si>
  <si>
    <t>10:02:18</t>
  </si>
  <si>
    <t>10:09:04</t>
  </si>
  <si>
    <t>10:15:17</t>
  </si>
  <si>
    <t>10:17:43</t>
  </si>
  <si>
    <t>10:26:38</t>
  </si>
  <si>
    <t>10:28:25</t>
  </si>
  <si>
    <t>10:29:44</t>
  </si>
  <si>
    <t>10:52:57</t>
  </si>
  <si>
    <t>10:54:56</t>
  </si>
  <si>
    <t>10:55:03</t>
  </si>
  <si>
    <t>10:57:15</t>
  </si>
  <si>
    <t>10:59:10</t>
  </si>
  <si>
    <t>11:03:32</t>
  </si>
  <si>
    <t>11:10:53</t>
  </si>
  <si>
    <t>11:13:33</t>
  </si>
  <si>
    <t>11:16:07</t>
  </si>
  <si>
    <t>11:19:49</t>
  </si>
  <si>
    <t>11:25:26</t>
  </si>
  <si>
    <t>11:32:58</t>
  </si>
  <si>
    <t>11:33:38</t>
  </si>
  <si>
    <t>11:37:40</t>
  </si>
  <si>
    <t>11:45:39</t>
  </si>
  <si>
    <t>11:48:33</t>
  </si>
  <si>
    <t>11:50:36</t>
  </si>
  <si>
    <t>11:51:22</t>
  </si>
  <si>
    <t>11:59:14</t>
  </si>
  <si>
    <t>08:40:01</t>
  </si>
  <si>
    <t>09:00:17</t>
  </si>
  <si>
    <t>09:03:35</t>
  </si>
  <si>
    <t>09:04:08</t>
  </si>
  <si>
    <t>09:07:07</t>
  </si>
  <si>
    <t>09:12:36</t>
  </si>
  <si>
    <t>09:23:42</t>
  </si>
  <si>
    <t>09:28:36</t>
  </si>
  <si>
    <t>09:28:58</t>
  </si>
  <si>
    <t>09:33:18</t>
  </si>
  <si>
    <t>09:40:48</t>
  </si>
  <si>
    <t>09:53:29</t>
  </si>
  <si>
    <t>09:56:59</t>
  </si>
  <si>
    <t>09:59:57</t>
  </si>
  <si>
    <t>10:00:23</t>
  </si>
  <si>
    <t>10:02:13</t>
  </si>
  <si>
    <t>10:04:23</t>
  </si>
  <si>
    <t>10:06:11</t>
  </si>
  <si>
    <t>10:08:09</t>
  </si>
  <si>
    <t>10:19:02</t>
  </si>
  <si>
    <t>10:26:33</t>
  </si>
  <si>
    <t>11:00:56</t>
  </si>
  <si>
    <t>11:03:55</t>
  </si>
  <si>
    <t>11:04:53</t>
  </si>
  <si>
    <t>11:13:35</t>
  </si>
  <si>
    <t>11:14:03</t>
  </si>
  <si>
    <t>08:41:59</t>
  </si>
  <si>
    <t>08:42:14</t>
  </si>
  <si>
    <t>08:44:05</t>
  </si>
  <si>
    <t>08:46:48</t>
  </si>
  <si>
    <t>08:48:03</t>
  </si>
  <si>
    <t>08:49:27</t>
  </si>
  <si>
    <t>08:54:08</t>
  </si>
  <si>
    <t>08:55:10</t>
  </si>
  <si>
    <t>10:21:12</t>
  </si>
  <si>
    <t>10:24:20</t>
  </si>
  <si>
    <t>08:33:15</t>
  </si>
  <si>
    <t>00309799280TRLO1</t>
  </si>
  <si>
    <t>00309799285TRLO1</t>
  </si>
  <si>
    <t>00309799288TRLO1</t>
  </si>
  <si>
    <t>00309827430TRLO1</t>
  </si>
  <si>
    <t>00309827431TRLO1</t>
  </si>
  <si>
    <t>00309828130TRLO1</t>
  </si>
  <si>
    <t>00309830277TRLO1</t>
  </si>
  <si>
    <t>00309831448TRLO1</t>
  </si>
  <si>
    <t>00309831466TRLO1</t>
  </si>
  <si>
    <t>00309831467TRLO1</t>
  </si>
  <si>
    <t>00309831470TRLO1</t>
  </si>
  <si>
    <t>00309831483TRLO1</t>
  </si>
  <si>
    <t>00309831534TRLO1</t>
  </si>
  <si>
    <t>00309831536TRLO1</t>
  </si>
  <si>
    <t>00309831538TRLO1</t>
  </si>
  <si>
    <t>00309832027TRLO1</t>
  </si>
  <si>
    <t>00309832028TRLO1</t>
  </si>
  <si>
    <t>00309832632TRLO1</t>
  </si>
  <si>
    <t>00309832927TRLO1</t>
  </si>
  <si>
    <t>00309832929TRLO1</t>
  </si>
  <si>
    <t>00309833404TRLO1</t>
  </si>
  <si>
    <t>00309833406TRLO1</t>
  </si>
  <si>
    <t>00309834289TRLO1</t>
  </si>
  <si>
    <t>00309837380TRLO1</t>
  </si>
  <si>
    <t>00309838035TRLO1</t>
  </si>
  <si>
    <t>00309838036TRLO1</t>
  </si>
  <si>
    <t>00309838859TRLO1</t>
  </si>
  <si>
    <t>00309838861TRLO1</t>
  </si>
  <si>
    <t>00309840402TRLO1</t>
  </si>
  <si>
    <t>00309840767TRLO1</t>
  </si>
  <si>
    <t>00309840768TRLO1</t>
  </si>
  <si>
    <t>00309841156TRLO1</t>
  </si>
  <si>
    <t>00309841879TRLO1</t>
  </si>
  <si>
    <t>00309842343TRLO1</t>
  </si>
  <si>
    <t>00309842578TRLO1</t>
  </si>
  <si>
    <t>00309842963TRLO1</t>
  </si>
  <si>
    <t>00309843486TRLO1</t>
  </si>
  <si>
    <t>00309843487TRLO1</t>
  </si>
  <si>
    <t>00309843488TRLO1</t>
  </si>
  <si>
    <t>00309844041TRLO1</t>
  </si>
  <si>
    <t>00309844042TRLO1</t>
  </si>
  <si>
    <t>00309844573TRLO1</t>
  </si>
  <si>
    <t>00309844574TRLO1</t>
  </si>
  <si>
    <t>00309845277TRLO1</t>
  </si>
  <si>
    <t>00309846031TRLO1</t>
  </si>
  <si>
    <t>00309846033TRLO1</t>
  </si>
  <si>
    <t>00309846777TRLO1</t>
  </si>
  <si>
    <t>00309846779TRLO1</t>
  </si>
  <si>
    <t>00309847382TRLO1</t>
  </si>
  <si>
    <t>00309848078TRLO1</t>
  </si>
  <si>
    <t>00309848080TRLO1</t>
  </si>
  <si>
    <t>00309793427TRLO1</t>
  </si>
  <si>
    <t>00309793428TRLO1</t>
  </si>
  <si>
    <t>00309796748TRLO1</t>
  </si>
  <si>
    <t>00309799303TRLO1</t>
  </si>
  <si>
    <t>00309799304TRLO1</t>
  </si>
  <si>
    <t>00309799305TRLO1</t>
  </si>
  <si>
    <t>00309801169TRLO1</t>
  </si>
  <si>
    <t>00309801969TRLO1</t>
  </si>
  <si>
    <t>00309802197TRLO1</t>
  </si>
  <si>
    <t>00309802684TRLO1</t>
  </si>
  <si>
    <t>00309803279TRLO1</t>
  </si>
  <si>
    <t>00309803487TRLO1</t>
  </si>
  <si>
    <t>00309803872TRLO1</t>
  </si>
  <si>
    <t>00309803882TRLO1</t>
  </si>
  <si>
    <t>00309805732TRLO1</t>
  </si>
  <si>
    <t>00309806200TRLO1</t>
  </si>
  <si>
    <t>00309806759TRLO1</t>
  </si>
  <si>
    <t>00309807672TRLO1</t>
  </si>
  <si>
    <t>00309807939TRLO1</t>
  </si>
  <si>
    <t>00309814034TRLO1</t>
  </si>
  <si>
    <t>00309814035TRLO1</t>
  </si>
  <si>
    <t>00309814036TRLO1</t>
  </si>
  <si>
    <t>00309814037TRLO1</t>
  </si>
  <si>
    <t>00309814038TRLO1</t>
  </si>
  <si>
    <t>00309814039TRLO1</t>
  </si>
  <si>
    <t>00309814040TRLO1</t>
  </si>
  <si>
    <t>00309814041TRLO1</t>
  </si>
  <si>
    <t>00309814042TRLO1</t>
  </si>
  <si>
    <t>00309814043TRLO1</t>
  </si>
  <si>
    <t>00309814044TRLO1</t>
  </si>
  <si>
    <t>00309822061TRLO1</t>
  </si>
  <si>
    <t>00309822062TRLO1</t>
  </si>
  <si>
    <t>00309822063TRLO1</t>
  </si>
  <si>
    <t>00309822663TRLO1</t>
  </si>
  <si>
    <t>00309823602TRLO1</t>
  </si>
  <si>
    <t>00309824091TRLO1</t>
  </si>
  <si>
    <t>00309824803TRLO1</t>
  </si>
  <si>
    <t>00309826833TRLO1</t>
  </si>
  <si>
    <t>00309826834TRLO1</t>
  </si>
  <si>
    <t>00309826835TRLO1</t>
  </si>
  <si>
    <t>00309826836TRLO1</t>
  </si>
  <si>
    <t>00309826837TRLO1</t>
  </si>
  <si>
    <t>00309836262TRLO1</t>
  </si>
  <si>
    <t>00309836264TRLO1</t>
  </si>
  <si>
    <t>00309836265TRLO1</t>
  </si>
  <si>
    <t>00309836266TRLO1</t>
  </si>
  <si>
    <t>00309801639TRLO1</t>
  </si>
  <si>
    <t>00309804110TRLO1</t>
  </si>
  <si>
    <t>00309804112TRLO1</t>
  </si>
  <si>
    <t>00309804221TRLO1</t>
  </si>
  <si>
    <t>00309804634TRLO1</t>
  </si>
  <si>
    <t>00309804635TRLO1</t>
  </si>
  <si>
    <t>00309804636TRLO1</t>
  </si>
  <si>
    <t>00309804637TRLO1</t>
  </si>
  <si>
    <t>00309807155TRLO1</t>
  </si>
  <si>
    <t>00309814339TRLO1</t>
  </si>
  <si>
    <t>00309814340TRLO1</t>
  </si>
  <si>
    <t>00309814609TRLO1</t>
  </si>
  <si>
    <t>00309815651TRLO1</t>
  </si>
  <si>
    <t>00309815822TRLO1</t>
  </si>
  <si>
    <t>00309817129TRLO1</t>
  </si>
  <si>
    <t>00309824925TRLO1</t>
  </si>
  <si>
    <t>00309824926TRLO1</t>
  </si>
  <si>
    <t>00309834371TRLO1</t>
  </si>
  <si>
    <t>00309817018TRLO1</t>
  </si>
  <si>
    <t>00309817019TRLO1</t>
  </si>
  <si>
    <t>00309817020TRLO1</t>
  </si>
  <si>
    <t>00309772415TRLO1</t>
  </si>
  <si>
    <t>00309772416TRLO1</t>
  </si>
  <si>
    <t>00309772417TRLO1</t>
  </si>
  <si>
    <t>00309772418TRLO1</t>
  </si>
  <si>
    <t>00309767289TRLO1</t>
  </si>
  <si>
    <t>00309767655TRLO1</t>
  </si>
  <si>
    <t>00309774580TRLO1</t>
  </si>
  <si>
    <t>00309774581TRLO1</t>
  </si>
  <si>
    <t>00309774582TRLO1</t>
  </si>
  <si>
    <t>00309774583TRLO1</t>
  </si>
  <si>
    <t>00309774584TRLO1</t>
  </si>
  <si>
    <t>00309774585TRLO1</t>
  </si>
  <si>
    <t>00309774586TRLO1</t>
  </si>
  <si>
    <t>00309774587TRLO1</t>
  </si>
  <si>
    <t>00309774588TRLO1</t>
  </si>
  <si>
    <t>00309774589TRLO1</t>
  </si>
  <si>
    <t>00309775499TRLO1</t>
  </si>
  <si>
    <t>00309786249TRLO1</t>
  </si>
  <si>
    <t>00309801041TRLO1</t>
  </si>
  <si>
    <t>00309801042TRLO1</t>
  </si>
  <si>
    <t>00309746356TRLO1</t>
  </si>
  <si>
    <t>00309746357TRLO1</t>
  </si>
  <si>
    <t>00309746935TRLO1</t>
  </si>
  <si>
    <t>00309752073TRLO1</t>
  </si>
  <si>
    <t>00309753060TRLO1</t>
  </si>
  <si>
    <t>00309755747TRLO1</t>
  </si>
  <si>
    <t>00309756678TRLO1</t>
  </si>
  <si>
    <t>00309757568TRLO1</t>
  </si>
  <si>
    <t>00309759543TRLO1</t>
  </si>
  <si>
    <t>00309759551TRLO1</t>
  </si>
  <si>
    <t>00309760188TRLO1</t>
  </si>
  <si>
    <t>00309760198TRLO1</t>
  </si>
  <si>
    <t>00309760680TRLO1</t>
  </si>
  <si>
    <t>00309760681TRLO1</t>
  </si>
  <si>
    <t>00309760682TRLO1</t>
  </si>
  <si>
    <t>00309760706TRLO1</t>
  </si>
  <si>
    <t>00309760707TRLO1</t>
  </si>
  <si>
    <t>00309761393TRLO1</t>
  </si>
  <si>
    <t>00309761394TRLO1</t>
  </si>
  <si>
    <t>00309761741TRLO1</t>
  </si>
  <si>
    <t>00309761803TRLO1</t>
  </si>
  <si>
    <t>00309765616TRLO1</t>
  </si>
  <si>
    <t>00309765617TRLO1</t>
  </si>
  <si>
    <t>00309767656TRLO1</t>
  </si>
  <si>
    <t>00309768167TRLO1</t>
  </si>
  <si>
    <t>00309775139TRLO1</t>
  </si>
  <si>
    <t>00309775140TRLO1</t>
  </si>
  <si>
    <t>00309775141TRLO1</t>
  </si>
  <si>
    <t>00309775591TRLO1</t>
  </si>
  <si>
    <t>00309775947TRLO1</t>
  </si>
  <si>
    <t>00309776650TRLO1</t>
  </si>
  <si>
    <t>00309776933TRLO1</t>
  </si>
  <si>
    <t>00309777046TRLO1</t>
  </si>
  <si>
    <t>00309777864TRLO1</t>
  </si>
  <si>
    <t>00309777865TRLO1</t>
  </si>
  <si>
    <t>00309757663TRLO1</t>
  </si>
  <si>
    <t>00309759540TRLO1</t>
  </si>
  <si>
    <t>00309762685TRLO1</t>
  </si>
  <si>
    <t>00309763789TRLO1</t>
  </si>
  <si>
    <t>00309763790TRLO1</t>
  </si>
  <si>
    <t>00309763791TRLO1</t>
  </si>
  <si>
    <t>00309763792TRLO1</t>
  </si>
  <si>
    <t>00309763793TRLO1</t>
  </si>
  <si>
    <t>00309764877TRLO1</t>
  </si>
  <si>
    <t>00309765011TRLO1</t>
  </si>
  <si>
    <t>00309738870TRLO1</t>
  </si>
  <si>
    <t>00309740327TRLO1</t>
  </si>
  <si>
    <t>00309740333TRLO1</t>
  </si>
  <si>
    <t>15:24:02</t>
  </si>
  <si>
    <t>15:26:12</t>
  </si>
  <si>
    <t>15:36:33</t>
  </si>
  <si>
    <t>15:36:37</t>
  </si>
  <si>
    <t>15:38:37</t>
  </si>
  <si>
    <t>15:41:42</t>
  </si>
  <si>
    <t>15:43:44</t>
  </si>
  <si>
    <t>15:46:24</t>
  </si>
  <si>
    <t>15:55:57</t>
  </si>
  <si>
    <t>15:58:22</t>
  </si>
  <si>
    <t>16:05:19</t>
  </si>
  <si>
    <t>16:06:44</t>
  </si>
  <si>
    <t>16:08:12</t>
  </si>
  <si>
    <t>16:09:45</t>
  </si>
  <si>
    <t>16:11:07</t>
  </si>
  <si>
    <t>16:12:14</t>
  </si>
  <si>
    <t>16:13:38</t>
  </si>
  <si>
    <t>16:15:04</t>
  </si>
  <si>
    <t>16:16:46</t>
  </si>
  <si>
    <t>16:18:30</t>
  </si>
  <si>
    <t>16:20:36</t>
  </si>
  <si>
    <t>16:22:54</t>
  </si>
  <si>
    <t>16:24:59</t>
  </si>
  <si>
    <t>16:26:49</t>
  </si>
  <si>
    <t>16:28:37</t>
  </si>
  <si>
    <t>12:46:12</t>
  </si>
  <si>
    <t>13:14:08</t>
  </si>
  <si>
    <t>13:31:01</t>
  </si>
  <si>
    <t>13:42:31</t>
  </si>
  <si>
    <t>13:48:30</t>
  </si>
  <si>
    <t>13:50:12</t>
  </si>
  <si>
    <t>13:53:47</t>
  </si>
  <si>
    <t>13:58:02</t>
  </si>
  <si>
    <t>13:59:16</t>
  </si>
  <si>
    <t>14:01:50</t>
  </si>
  <si>
    <t>13:14:47</t>
  </si>
  <si>
    <t>14:18:07</t>
  </si>
  <si>
    <t>14:21:00</t>
  </si>
  <si>
    <t>14:27:22</t>
  </si>
  <si>
    <t>14:29:30</t>
  </si>
  <si>
    <t>14:46:07</t>
  </si>
  <si>
    <t>15:08:40</t>
  </si>
  <si>
    <t>15:11:03</t>
  </si>
  <si>
    <t>15:12:50</t>
  </si>
  <si>
    <t>15:15:08</t>
  </si>
  <si>
    <t>15:21:41</t>
  </si>
  <si>
    <t>13:46:06</t>
  </si>
  <si>
    <t>14:23:46</t>
  </si>
  <si>
    <t>14:47:06</t>
  </si>
  <si>
    <t>14:48:04</t>
  </si>
  <si>
    <t>14:50:04</t>
  </si>
  <si>
    <t>14:50:23</t>
  </si>
  <si>
    <t>14:54:36</t>
  </si>
  <si>
    <t>15:15:29</t>
  </si>
  <si>
    <t>10:49:27</t>
  </si>
  <si>
    <t>10:22:07</t>
  </si>
  <si>
    <t>10:23:45</t>
  </si>
  <si>
    <t>11:03:17</t>
  </si>
  <si>
    <t>11:47:45</t>
  </si>
  <si>
    <t>08:39:47</t>
  </si>
  <si>
    <t>09:03:36</t>
  </si>
  <si>
    <t>09:07:09</t>
  </si>
  <si>
    <t>09:18:42</t>
  </si>
  <si>
    <t>09:40:49</t>
  </si>
  <si>
    <t>09:44:07</t>
  </si>
  <si>
    <t>09:47:09</t>
  </si>
  <si>
    <t>09:53:49</t>
  </si>
  <si>
    <t>10:16:06</t>
  </si>
  <si>
    <t>10:26:49</t>
  </si>
  <si>
    <t>11:01:05</t>
  </si>
  <si>
    <t>11:05:56</t>
  </si>
  <si>
    <t>11:10:44</t>
  </si>
  <si>
    <t>11:12:45</t>
  </si>
  <si>
    <t>11:13:49</t>
  </si>
  <si>
    <t>11:19:57</t>
  </si>
  <si>
    <t>09:29:11</t>
  </si>
  <si>
    <t>09:59:05</t>
  </si>
  <si>
    <t>10:05:17</t>
  </si>
  <si>
    <t>10:12:53</t>
  </si>
  <si>
    <t>10:14:15</t>
  </si>
  <si>
    <t>08:19:54</t>
  </si>
  <si>
    <t>08:23:02</t>
  </si>
  <si>
    <t>00309799316TRLO1</t>
  </si>
  <si>
    <t>00309799324TRLO1</t>
  </si>
  <si>
    <t>00309801620TRLO1</t>
  </si>
  <si>
    <t>00309769646TRLO1</t>
  </si>
  <si>
    <t>00309770454TRLO1</t>
  </si>
  <si>
    <t>00309789658TRLO1</t>
  </si>
  <si>
    <t>00309817109TRLO1</t>
  </si>
  <si>
    <t>00309761625TRLO1</t>
  </si>
  <si>
    <t>13:31:06</t>
  </si>
  <si>
    <t>13:31:10</t>
  </si>
  <si>
    <t>10:33:07</t>
  </si>
  <si>
    <t>10:38:19</t>
  </si>
  <si>
    <t>12:14:22</t>
  </si>
  <si>
    <t>14:54:32</t>
  </si>
  <si>
    <t>09:53:01</t>
  </si>
  <si>
    <t>00309901704TRLO1</t>
  </si>
  <si>
    <t>BE</t>
  </si>
  <si>
    <t>EQ</t>
  </si>
  <si>
    <t>ENA-MAIN</t>
  </si>
  <si>
    <t>00309905949TRLO1</t>
  </si>
  <si>
    <t>00309906681TRLO1</t>
  </si>
  <si>
    <t>00309906843TRLO1</t>
  </si>
  <si>
    <t>00309909992TRLO1</t>
  </si>
  <si>
    <t>00309912501TRLO1</t>
  </si>
  <si>
    <t>00309912500TRLO1</t>
  </si>
  <si>
    <t>00309912516TRLO1</t>
  </si>
  <si>
    <t>00309913224TRLO1</t>
  </si>
  <si>
    <t>00309949074TRLO1</t>
  </si>
  <si>
    <t>00309950388TRLO1</t>
  </si>
  <si>
    <t>00309953542TRLO1</t>
  </si>
  <si>
    <t>00309953755TRLO1</t>
  </si>
  <si>
    <t>00309953754TRLO1</t>
  </si>
  <si>
    <t>00309953951TRLO1</t>
  </si>
  <si>
    <t>00309953952TRLO1</t>
  </si>
  <si>
    <t>00309954217TRLO1</t>
  </si>
  <si>
    <t>00309955751TRLO1</t>
  </si>
  <si>
    <t>00309956328TRLO1</t>
  </si>
  <si>
    <t>00309956327TRLO1</t>
  </si>
  <si>
    <t>00309956326TRLO1</t>
  </si>
  <si>
    <t>00309956325TRLO1</t>
  </si>
  <si>
    <t>00309956340TRLO1</t>
  </si>
  <si>
    <t>00309956608TRLO1</t>
  </si>
  <si>
    <t>00309957151TRLO1</t>
  </si>
  <si>
    <t>00309957806TRLO1</t>
  </si>
  <si>
    <t>00309958251TRLO1</t>
  </si>
  <si>
    <t>00309958454TRLO1</t>
  </si>
  <si>
    <t>00309958647TRLO1</t>
  </si>
  <si>
    <t>00309959037TRLO1</t>
  </si>
  <si>
    <t>00309959219TRLO1</t>
  </si>
  <si>
    <t>00309959453TRLO1</t>
  </si>
  <si>
    <t>00309959451TRLO1</t>
  </si>
  <si>
    <t>00309959566TRLO1</t>
  </si>
  <si>
    <t>00309960197TRLO1</t>
  </si>
  <si>
    <t>00309963518TRLO1</t>
  </si>
  <si>
    <t>00309963517TRLO1</t>
  </si>
  <si>
    <t>00309970322TRLO1</t>
  </si>
  <si>
    <t>00309970321TRLO1</t>
  </si>
  <si>
    <t>00309970320TRLO1</t>
  </si>
  <si>
    <t>00309970319TRLO1</t>
  </si>
  <si>
    <t>00309973299TRLO1</t>
  </si>
  <si>
    <t>00309973855TRLO1</t>
  </si>
  <si>
    <t>00309973857TRLO1</t>
  </si>
  <si>
    <t>00309974536TRLO1</t>
  </si>
  <si>
    <t>00309974749TRLO1</t>
  </si>
  <si>
    <t>00309974795TRLO1</t>
  </si>
  <si>
    <t>09:28:02</t>
  </si>
  <si>
    <t>09:59:12</t>
  </si>
  <si>
    <t>10:04:21</t>
  </si>
  <si>
    <t>10:05:06</t>
  </si>
  <si>
    <t>10:33:09</t>
  </si>
  <si>
    <t>10:55:39</t>
  </si>
  <si>
    <t>10:55:42</t>
  </si>
  <si>
    <t>11:02:18</t>
  </si>
  <si>
    <t>14:57:52</t>
  </si>
  <si>
    <t>15:01:32</t>
  </si>
  <si>
    <t>15:11:20</t>
  </si>
  <si>
    <t>15:11:59</t>
  </si>
  <si>
    <t>15:12:25</t>
  </si>
  <si>
    <t>15:13:15</t>
  </si>
  <si>
    <t>15:18:03</t>
  </si>
  <si>
    <t>14:19:47</t>
  </si>
  <si>
    <t>14:19:48</t>
  </si>
  <si>
    <t>15:20:43</t>
  </si>
  <si>
    <t>15:22:38</t>
  </si>
  <si>
    <t>15:24:55</t>
  </si>
  <si>
    <t>15:25:53</t>
  </si>
  <si>
    <t>15:26:36</t>
  </si>
  <si>
    <t>15:27:24</t>
  </si>
  <si>
    <t>15:29:01</t>
  </si>
  <si>
    <t>15:29:44</t>
  </si>
  <si>
    <t>15:30:25</t>
  </si>
  <si>
    <t>15:31:04</t>
  </si>
  <si>
    <t>15:33:12</t>
  </si>
  <si>
    <t>15:43:25</t>
  </si>
  <si>
    <t>15:13:56</t>
  </si>
  <si>
    <t>16:15:07</t>
  </si>
  <si>
    <t>16:16:53</t>
  </si>
  <si>
    <t>16:17:26</t>
  </si>
  <si>
    <t>16:17:39</t>
  </si>
  <si>
    <t>00309884109TRLO1</t>
  </si>
  <si>
    <t>R</t>
  </si>
  <si>
    <t>LSE-SETS</t>
  </si>
  <si>
    <t>00309884393TRLO1</t>
  </si>
  <si>
    <t>00309884394TRLO1</t>
  </si>
  <si>
    <t>00309899203TRLO1</t>
  </si>
  <si>
    <t>00309901709TRLO1</t>
  </si>
  <si>
    <t>00309901711TRLO1</t>
  </si>
  <si>
    <t>00309906838TRLO1</t>
  </si>
  <si>
    <t>00309956023TRLO1</t>
  </si>
  <si>
    <t>P</t>
  </si>
  <si>
    <t>HE</t>
  </si>
  <si>
    <t>00309959714TRLO1</t>
  </si>
  <si>
    <t>00309973628TRLO1</t>
  </si>
  <si>
    <t>08:01:39</t>
  </si>
  <si>
    <t>08:02:43</t>
  </si>
  <si>
    <t>09:10:36</t>
  </si>
  <si>
    <t>15:18:50</t>
  </si>
  <si>
    <t>15:31:41</t>
  </si>
  <si>
    <t>16:14:39</t>
  </si>
  <si>
    <t>00309884061TRLO1</t>
  </si>
  <si>
    <t>00309884672TRLO1</t>
  </si>
  <si>
    <t>00309885178TRLO1</t>
  </si>
  <si>
    <t>00309886011TRLO1</t>
  </si>
  <si>
    <t>00309886012TRLO1</t>
  </si>
  <si>
    <t>00309886632TRLO1</t>
  </si>
  <si>
    <t>00309890434TRLO1</t>
  </si>
  <si>
    <t>00309891280TRLO1</t>
  </si>
  <si>
    <t>00309891281TRLO1</t>
  </si>
  <si>
    <t>00309891282TRLO1</t>
  </si>
  <si>
    <t>00309891350TRLO1</t>
  </si>
  <si>
    <t>00309891370TRLO1</t>
  </si>
  <si>
    <t>00309891371TRLO1</t>
  </si>
  <si>
    <t>00309891795TRLO1</t>
  </si>
  <si>
    <t>00309899202TRLO1</t>
  </si>
  <si>
    <t>00309901613TRLO1</t>
  </si>
  <si>
    <t>00309901614TRLO1</t>
  </si>
  <si>
    <t>00309901615TRLO1</t>
  </si>
  <si>
    <t>00309901699TRLO1</t>
  </si>
  <si>
    <t>00309901700TRLO1</t>
  </si>
  <si>
    <t>00309901701TRLO1</t>
  </si>
  <si>
    <t>00309901702TRLO1</t>
  </si>
  <si>
    <t>00309901703TRLO1</t>
  </si>
  <si>
    <t>00309901705TRLO1</t>
  </si>
  <si>
    <t>00309901706TRLO1</t>
  </si>
  <si>
    <t>00309901707TRLO1</t>
  </si>
  <si>
    <t>00309901712TRLO1</t>
  </si>
  <si>
    <t>00309904958TRLO1</t>
  </si>
  <si>
    <t>00309904962TRLO1</t>
  </si>
  <si>
    <t>00309904963TRLO1</t>
  </si>
  <si>
    <t>00309904964TRLO1</t>
  </si>
  <si>
    <t>00309904965TRLO1</t>
  </si>
  <si>
    <t>00309904966TRLO1</t>
  </si>
  <si>
    <t>00309904967TRLO1</t>
  </si>
  <si>
    <t>00309904968TRLO1</t>
  </si>
  <si>
    <t>00309904969TRLO1</t>
  </si>
  <si>
    <t>00309904970TRLO1</t>
  </si>
  <si>
    <t>00309904971TRLO1</t>
  </si>
  <si>
    <t>00309904972TRLO1</t>
  </si>
  <si>
    <t>00309904959TRLO1</t>
  </si>
  <si>
    <t>00309904960TRLO1</t>
  </si>
  <si>
    <t>00309904961TRLO1</t>
  </si>
  <si>
    <t>00309905603TRLO1</t>
  </si>
  <si>
    <t>00309905640TRLO1</t>
  </si>
  <si>
    <t>00309905641TRLO1</t>
  </si>
  <si>
    <t>00309905642TRLO1</t>
  </si>
  <si>
    <t>00309905643TRLO1</t>
  </si>
  <si>
    <t>00309905656TRLO1</t>
  </si>
  <si>
    <t>00309906671TRLO1</t>
  </si>
  <si>
    <t>00309906672TRLO1</t>
  </si>
  <si>
    <t>00309906673TRLO1</t>
  </si>
  <si>
    <t>00309906674TRLO1</t>
  </si>
  <si>
    <t>00309906675TRLO1</t>
  </si>
  <si>
    <t>00309906682TRLO1</t>
  </si>
  <si>
    <t>00309906683TRLO1</t>
  </si>
  <si>
    <t>00309906775TRLO1</t>
  </si>
  <si>
    <t>00309906835TRLO1</t>
  </si>
  <si>
    <t>00309906836TRLO1</t>
  </si>
  <si>
    <t>00309907329TRLO1</t>
  </si>
  <si>
    <t>00309907472TRLO1</t>
  </si>
  <si>
    <t>00309907760TRLO1</t>
  </si>
  <si>
    <t>00309907766TRLO1</t>
  </si>
  <si>
    <t>00309908019TRLO1</t>
  </si>
  <si>
    <t>00309908020TRLO1</t>
  </si>
  <si>
    <t>00309908021TRLO1</t>
  </si>
  <si>
    <t>00309908151TRLO1</t>
  </si>
  <si>
    <t>00309908241TRLO1</t>
  </si>
  <si>
    <t>00309908533TRLO1</t>
  </si>
  <si>
    <t>00309908534TRLO1</t>
  </si>
  <si>
    <t>00309909177TRLO1</t>
  </si>
  <si>
    <t>00309909178TRLO1</t>
  </si>
  <si>
    <t>00309909179TRLO1</t>
  </si>
  <si>
    <t>00309909180TRLO1</t>
  </si>
  <si>
    <t>00309909181TRLO1</t>
  </si>
  <si>
    <t>00309909427TRLO1</t>
  </si>
  <si>
    <t>00309909442TRLO1</t>
  </si>
  <si>
    <t>00309909443TRLO1</t>
  </si>
  <si>
    <t>00309909669TRLO1</t>
  </si>
  <si>
    <t>00309909959TRLO1</t>
  </si>
  <si>
    <t>00309909960TRLO1</t>
  </si>
  <si>
    <t>00309909961TRLO1</t>
  </si>
  <si>
    <t>00309909962TRLO1</t>
  </si>
  <si>
    <t>00309910017TRLO1</t>
  </si>
  <si>
    <t>00309910018TRLO1</t>
  </si>
  <si>
    <t>00309910726TRLO1</t>
  </si>
  <si>
    <t>00309910751TRLO1</t>
  </si>
  <si>
    <t>00309911648TRLO1</t>
  </si>
  <si>
    <t>00309911649TRLO1</t>
  </si>
  <si>
    <t>00309912184TRLO1</t>
  </si>
  <si>
    <t>00309912247TRLO1</t>
  </si>
  <si>
    <t>00309912337TRLO1</t>
  </si>
  <si>
    <t>00309912556TRLO1</t>
  </si>
  <si>
    <t>00309912557TRLO1</t>
  </si>
  <si>
    <t>00309913090TRLO1</t>
  </si>
  <si>
    <t>00309913091TRLO1</t>
  </si>
  <si>
    <t>00309913092TRLO1</t>
  </si>
  <si>
    <t>00309913093TRLO1</t>
  </si>
  <si>
    <t>00309913197TRLO1</t>
  </si>
  <si>
    <t>00309913388TRLO1</t>
  </si>
  <si>
    <t>00309913389TRLO1</t>
  </si>
  <si>
    <t>00309913478TRLO1</t>
  </si>
  <si>
    <t>00309914525TRLO1</t>
  </si>
  <si>
    <t>00309917548TRLO1</t>
  </si>
  <si>
    <t>00309917730TRLO1</t>
  </si>
  <si>
    <t>00309923362TRLO1</t>
  </si>
  <si>
    <t>00309923363TRLO1</t>
  </si>
  <si>
    <t>00309928475TRLO1</t>
  </si>
  <si>
    <t>00309929416TRLO1</t>
  </si>
  <si>
    <t>00309929417TRLO1</t>
  </si>
  <si>
    <t>00309929418TRLO1</t>
  </si>
  <si>
    <t>00309929533TRLO1</t>
  </si>
  <si>
    <t>00309929675TRLO1</t>
  </si>
  <si>
    <t>00309941840TRLO1</t>
  </si>
  <si>
    <t>00309942667TRLO1</t>
  </si>
  <si>
    <t>00309942668TRLO1</t>
  </si>
  <si>
    <t>00309942669TRLO1</t>
  </si>
  <si>
    <t>00309947391TRLO1</t>
  </si>
  <si>
    <t>00309947392TRLO1</t>
  </si>
  <si>
    <t>00309947403TRLO1</t>
  </si>
  <si>
    <t>00309953540TRLO1</t>
  </si>
  <si>
    <t>00309953541TRLO1</t>
  </si>
  <si>
    <t>00309953608TRLO1</t>
  </si>
  <si>
    <t>00309957479TRLO1</t>
  </si>
  <si>
    <t>00309957511TRLO1</t>
  </si>
  <si>
    <t>00309963423TRLO1</t>
  </si>
  <si>
    <t>00309963424TRLO1</t>
  </si>
  <si>
    <t>00309963425TRLO1</t>
  </si>
  <si>
    <t>00309963426TRLO1</t>
  </si>
  <si>
    <t>00309963427TRLO1</t>
  </si>
  <si>
    <t>00309963471TRLO1</t>
  </si>
  <si>
    <t>00309963472TRLO1</t>
  </si>
  <si>
    <t>00309963473TRLO1</t>
  </si>
  <si>
    <t>00309964151TRLO1</t>
  </si>
  <si>
    <t>00309964150TRLO1</t>
  </si>
  <si>
    <t>00309964177TRLO1</t>
  </si>
  <si>
    <t>00309964178TRLO1</t>
  </si>
  <si>
    <t>00309966626TRLO1</t>
  </si>
  <si>
    <t>00309972113TRLO1</t>
  </si>
  <si>
    <t>00309974969TRLO1</t>
  </si>
  <si>
    <t>00309974970TRLO1</t>
  </si>
  <si>
    <t>00309974971TRLO1</t>
  </si>
  <si>
    <t>00309974972TRLO1</t>
  </si>
  <si>
    <t>00309974973TRLO1</t>
  </si>
  <si>
    <t>00309974974TRLO1</t>
  </si>
  <si>
    <t>00309974975TRLO1</t>
  </si>
  <si>
    <t>00309974976TRLO1</t>
  </si>
  <si>
    <t>00309974977TRLO1</t>
  </si>
  <si>
    <t>00309974978TRLO1</t>
  </si>
  <si>
    <t>00309974979TRLO1</t>
  </si>
  <si>
    <t>00309974980TRLO1</t>
  </si>
  <si>
    <t>00309974981TRLO1</t>
  </si>
  <si>
    <t>00309974982TRLO1</t>
  </si>
  <si>
    <t>00309974983TRLO1</t>
  </si>
  <si>
    <t>00309974984TRLO1</t>
  </si>
  <si>
    <t>00309974985TRLO1</t>
  </si>
  <si>
    <t>00309974986TRLO1</t>
  </si>
  <si>
    <t>00309974987TRLO1</t>
  </si>
  <si>
    <t>00309974988TRLO1</t>
  </si>
  <si>
    <t>00309975078TRLO1</t>
  </si>
  <si>
    <t>00309975335TRLO1</t>
  </si>
  <si>
    <t>00309976111TRLO1</t>
  </si>
  <si>
    <t>00309976114TRLO1</t>
  </si>
  <si>
    <t>00309976115TRLO1</t>
  </si>
  <si>
    <t>00309976120TRLO1</t>
  </si>
  <si>
    <t>00309976121TRLO1</t>
  </si>
  <si>
    <t>00309976122TRLO1</t>
  </si>
  <si>
    <t>00309976123TRLO1</t>
  </si>
  <si>
    <t>00309976124TRLO1</t>
  </si>
  <si>
    <t>00309976125TRLO1</t>
  </si>
  <si>
    <t>00309976126TRLO1</t>
  </si>
  <si>
    <t>00309976127TRLO1</t>
  </si>
  <si>
    <t>00309976128TRLO1</t>
  </si>
  <si>
    <t>00309976129TRLO1</t>
  </si>
  <si>
    <t>00309976130TRLO1</t>
  </si>
  <si>
    <t>00309976110TRLO1</t>
  </si>
  <si>
    <t>00309976112TRLO1</t>
  </si>
  <si>
    <t>00309976113TRLO1</t>
  </si>
  <si>
    <t>00309976116TRLO1</t>
  </si>
  <si>
    <t>00309976117TRLO1</t>
  </si>
  <si>
    <t>00309976118TRLO1</t>
  </si>
  <si>
    <t>00309976119TRLO1</t>
  </si>
  <si>
    <t>00309976157TRLO1</t>
  </si>
  <si>
    <t>00309976158TRLO1</t>
  </si>
  <si>
    <t>00309976323TRLO1</t>
  </si>
  <si>
    <t>08:01:30</t>
  </si>
  <si>
    <t>08:03:30</t>
  </si>
  <si>
    <t>08:05:28</t>
  </si>
  <si>
    <t>08:08:02</t>
  </si>
  <si>
    <t>08:10:16</t>
  </si>
  <si>
    <t>08:22:21</t>
  </si>
  <si>
    <t>08:25:33</t>
  </si>
  <si>
    <t>08:25:57</t>
  </si>
  <si>
    <t>08:26:02</t>
  </si>
  <si>
    <t>08:28:01</t>
  </si>
  <si>
    <t>09:27:24</t>
  </si>
  <si>
    <t>09:27:25</t>
  </si>
  <si>
    <t>09:52:36</t>
  </si>
  <si>
    <t>09:57:03</t>
  </si>
  <si>
    <t>09:57:16</t>
  </si>
  <si>
    <t>09:57:21</t>
  </si>
  <si>
    <t>10:04:39</t>
  </si>
  <si>
    <t>10:09:03</t>
  </si>
  <si>
    <t>10:10:08</t>
  </si>
  <si>
    <t>10:12:58</t>
  </si>
  <si>
    <t>10:15:27</t>
  </si>
  <si>
    <t>10:16:32</t>
  </si>
  <si>
    <t>10:17:38</t>
  </si>
  <si>
    <t>10:20:06</t>
  </si>
  <si>
    <t>10:25:36</t>
  </si>
  <si>
    <t>10:27:24</t>
  </si>
  <si>
    <t>10:27:33</t>
  </si>
  <si>
    <t>10:30:00</t>
  </si>
  <si>
    <t>10:32:55</t>
  </si>
  <si>
    <t>10:33:22</t>
  </si>
  <si>
    <t>10:38:42</t>
  </si>
  <si>
    <t>10:39:01</t>
  </si>
  <si>
    <t>10:46:39</t>
  </si>
  <si>
    <t>10:52:03</t>
  </si>
  <si>
    <t>10:52:53</t>
  </si>
  <si>
    <t>10:53:44</t>
  </si>
  <si>
    <t>10:56:12</t>
  </si>
  <si>
    <t>11:00:39</t>
  </si>
  <si>
    <t>11:02:06</t>
  </si>
  <si>
    <t>11:03:58</t>
  </si>
  <si>
    <t>11:04:40</t>
  </si>
  <si>
    <t>11:15:00</t>
  </si>
  <si>
    <t>11:46:34</t>
  </si>
  <si>
    <t>11:48:24</t>
  </si>
  <si>
    <t>12:37:47</t>
  </si>
  <si>
    <t>13:17:32</t>
  </si>
  <si>
    <t>13:24:12</t>
  </si>
  <si>
    <t>13:25:44</t>
  </si>
  <si>
    <t>13:26:18</t>
  </si>
  <si>
    <t>14:33:55</t>
  </si>
  <si>
    <t>14:36:19</t>
  </si>
  <si>
    <t>14:52:43</t>
  </si>
  <si>
    <t>14:52:45</t>
  </si>
  <si>
    <t>15:11:27</t>
  </si>
  <si>
    <t>15:23:58</t>
  </si>
  <si>
    <t>15:24:06</t>
  </si>
  <si>
    <t>15:43:09</t>
  </si>
  <si>
    <t>15:45:19</t>
  </si>
  <si>
    <t>15:45:22</t>
  </si>
  <si>
    <t>15:52:26</t>
  </si>
  <si>
    <t>16:10:17</t>
  </si>
  <si>
    <t>16:18:15</t>
  </si>
  <si>
    <t>16:18:45</t>
  </si>
  <si>
    <t>16:19:31</t>
  </si>
  <si>
    <t>16:22:49</t>
  </si>
  <si>
    <t>16:23:18</t>
  </si>
  <si>
    <t>00310040933TRLO1</t>
  </si>
  <si>
    <t>00310041821TRLO1</t>
  </si>
  <si>
    <t>00310048594TRLO1</t>
  </si>
  <si>
    <t>00310048986TRLO1</t>
  </si>
  <si>
    <t>00310051947TRLO1</t>
  </si>
  <si>
    <t>14:34:19</t>
  </si>
  <si>
    <t>14:36:55</t>
  </si>
  <si>
    <t>14:58:21</t>
  </si>
  <si>
    <t>14:59:22</t>
  </si>
  <si>
    <t>15:07:57</t>
  </si>
  <si>
    <t>00309994457TRLO1</t>
  </si>
  <si>
    <t>00309994456TRLO1</t>
  </si>
  <si>
    <t>00309996956TRLO1</t>
  </si>
  <si>
    <t>00309996965TRLO1</t>
  </si>
  <si>
    <t>00309996966TRLO1</t>
  </si>
  <si>
    <t>00310009141TRLO1</t>
  </si>
  <si>
    <t>00310012607TRLO1</t>
  </si>
  <si>
    <t>00310012608TRLO1</t>
  </si>
  <si>
    <t>00310012690TRLO1</t>
  </si>
  <si>
    <t>00310012691TRLO1</t>
  </si>
  <si>
    <t>00310012695TRLO1</t>
  </si>
  <si>
    <t>00310012915TRLO1</t>
  </si>
  <si>
    <t>00310013015TRLO1</t>
  </si>
  <si>
    <t>00310013074TRLO1</t>
  </si>
  <si>
    <t>00310013487TRLO1</t>
  </si>
  <si>
    <t>00310013530TRLO1</t>
  </si>
  <si>
    <t>00310013626TRLO1</t>
  </si>
  <si>
    <t>00310013773TRLO1</t>
  </si>
  <si>
    <t>00310013957TRLO1</t>
  </si>
  <si>
    <t>00310014105TRLO1</t>
  </si>
  <si>
    <t>00310016181TRLO1</t>
  </si>
  <si>
    <t>00310030058TRLO1</t>
  </si>
  <si>
    <t>00310030059TRLO1</t>
  </si>
  <si>
    <t>00310030063TRLO1</t>
  </si>
  <si>
    <t>00310032269TRLO1</t>
  </si>
  <si>
    <t>00310033794TRLO1</t>
  </si>
  <si>
    <t>00310043432TRLO1</t>
  </si>
  <si>
    <t>00310052055TRLO1</t>
  </si>
  <si>
    <t>08:38:11</t>
  </si>
  <si>
    <t>08:57:07</t>
  </si>
  <si>
    <t>10:36:50</t>
  </si>
  <si>
    <t>11:15:12</t>
  </si>
  <si>
    <t>11:17:32</t>
  </si>
  <si>
    <t>11:19:28</t>
  </si>
  <si>
    <t>11:20:16</t>
  </si>
  <si>
    <t>11:21:20</t>
  </si>
  <si>
    <t>11:25:24</t>
  </si>
  <si>
    <t>11:26:49</t>
  </si>
  <si>
    <t>11:28:58</t>
  </si>
  <si>
    <t>11:31:21</t>
  </si>
  <si>
    <t>11:33:10</t>
  </si>
  <si>
    <t>11:35:16</t>
  </si>
  <si>
    <t>11:55:25</t>
  </si>
  <si>
    <t>13:24:42</t>
  </si>
  <si>
    <t>13:46:25</t>
  </si>
  <si>
    <t>14:01:54</t>
  </si>
  <si>
    <t>14:41:34</t>
  </si>
  <si>
    <t>15:08:28</t>
  </si>
  <si>
    <t>00309993829TRLO1</t>
  </si>
  <si>
    <t>00309993843TRLO1</t>
  </si>
  <si>
    <t>00309994143TRLO1</t>
  </si>
  <si>
    <t>00309994154TRLO1</t>
  </si>
  <si>
    <t>00309994155TRLO1</t>
  </si>
  <si>
    <t>00309994392TRLO1</t>
  </si>
  <si>
    <t>00309994422TRLO1</t>
  </si>
  <si>
    <t>00309997391TRLO1</t>
  </si>
  <si>
    <t>00309997392TRLO1</t>
  </si>
  <si>
    <t>00310007825TRLO1</t>
  </si>
  <si>
    <t>00310007827TRLO1</t>
  </si>
  <si>
    <t>00310007828TRLO1</t>
  </si>
  <si>
    <t>00310007849TRLO1</t>
  </si>
  <si>
    <t>00310009142TRLO1</t>
  </si>
  <si>
    <t>00310009143TRLO1</t>
  </si>
  <si>
    <t>00310009139TRLO1</t>
  </si>
  <si>
    <t>00310009140TRLO1</t>
  </si>
  <si>
    <t>00310009144TRLO1</t>
  </si>
  <si>
    <t>00310012610TRLO1</t>
  </si>
  <si>
    <t>00310012611TRLO1</t>
  </si>
  <si>
    <t>00310012692TRLO1</t>
  </si>
  <si>
    <t>00310012693TRLO1</t>
  </si>
  <si>
    <t>00310012694TRLO1</t>
  </si>
  <si>
    <t>00310012696TRLO1</t>
  </si>
  <si>
    <t>00310014093TRLO1</t>
  </si>
  <si>
    <t>00310014236TRLO1</t>
  </si>
  <si>
    <t>00310015247TRLO1</t>
  </si>
  <si>
    <t>00310015990TRLO1</t>
  </si>
  <si>
    <t>00310015991TRLO1</t>
  </si>
  <si>
    <t>00310018130TRLO1</t>
  </si>
  <si>
    <t>00310018619TRLO1</t>
  </si>
  <si>
    <t>00310018620TRLO1</t>
  </si>
  <si>
    <t>00310019472TRLO1</t>
  </si>
  <si>
    <t>00310030056TRLO1</t>
  </si>
  <si>
    <t>00310030062TRLO1</t>
  </si>
  <si>
    <t>00310031429TRLO1</t>
  </si>
  <si>
    <t>00310031430TRLO1</t>
  </si>
  <si>
    <t>00310031431TRLO1</t>
  </si>
  <si>
    <t>00310031432TRLO1</t>
  </si>
  <si>
    <t>00310032687TRLO1</t>
  </si>
  <si>
    <t>00310033788TRLO1</t>
  </si>
  <si>
    <t>00310033789TRLO1</t>
  </si>
  <si>
    <t>00310033792TRLO1</t>
  </si>
  <si>
    <t>00310033793TRLO1</t>
  </si>
  <si>
    <t>00310035249TRLO1</t>
  </si>
  <si>
    <t>00310035250TRLO1</t>
  </si>
  <si>
    <t>00310035251TRLO1</t>
  </si>
  <si>
    <t>00310035252TRLO1</t>
  </si>
  <si>
    <t>00310035253TRLO1</t>
  </si>
  <si>
    <t>00310037219TRLO1</t>
  </si>
  <si>
    <t>00310039902TRLO1</t>
  </si>
  <si>
    <t>00310040932TRLO1</t>
  </si>
  <si>
    <t>00310040951TRLO1</t>
  </si>
  <si>
    <t>00310040958TRLO1</t>
  </si>
  <si>
    <t>00310040959TRLO1</t>
  </si>
  <si>
    <t>00310042544TRLO1</t>
  </si>
  <si>
    <t>00310042545TRLO1</t>
  </si>
  <si>
    <t>00310042546TRLO1</t>
  </si>
  <si>
    <t>00310042547TRLO1</t>
  </si>
  <si>
    <t>00310042548TRLO1</t>
  </si>
  <si>
    <t>00310043430TRLO1</t>
  </si>
  <si>
    <t>00310043431TRLO1</t>
  </si>
  <si>
    <t>00310045103TRLO1</t>
  </si>
  <si>
    <t>00310045104TRLO1</t>
  </si>
  <si>
    <t>00310045105TRLO1</t>
  </si>
  <si>
    <t>00310045106TRLO1</t>
  </si>
  <si>
    <t>00310046146TRLO1</t>
  </si>
  <si>
    <t>00310046379TRLO1</t>
  </si>
  <si>
    <t>00310046610TRLO1</t>
  </si>
  <si>
    <t>00310046897TRLO1</t>
  </si>
  <si>
    <t>00310048935TRLO1</t>
  </si>
  <si>
    <t>00310052046TRLO1</t>
  </si>
  <si>
    <t>00310052047TRLO1</t>
  </si>
  <si>
    <t>00310052048TRLO1</t>
  </si>
  <si>
    <t>00310052746TRLO1</t>
  </si>
  <si>
    <t>00310052747TRLO1</t>
  </si>
  <si>
    <t>00310052748TRLO1</t>
  </si>
  <si>
    <t>00310052749TRLO1</t>
  </si>
  <si>
    <t>00310052767TRLO1</t>
  </si>
  <si>
    <t>00310052768TRLO1</t>
  </si>
  <si>
    <t>00310052769TRLO1</t>
  </si>
  <si>
    <t>00310052896TRLO1</t>
  </si>
  <si>
    <t>08:31:34</t>
  </si>
  <si>
    <t>08:31:39</t>
  </si>
  <si>
    <t>08:34:20</t>
  </si>
  <si>
    <t>08:34:21</t>
  </si>
  <si>
    <t>08:37:14</t>
  </si>
  <si>
    <t>08:37:35</t>
  </si>
  <si>
    <t>09:00:16</t>
  </si>
  <si>
    <t>10:25:29</t>
  </si>
  <si>
    <t>10:25:56</t>
  </si>
  <si>
    <t>11:15:16</t>
  </si>
  <si>
    <t>11:17:36</t>
  </si>
  <si>
    <t>11:35:02</t>
  </si>
  <si>
    <t>11:37:27</t>
  </si>
  <si>
    <t>11:48:17</t>
  </si>
  <si>
    <t>11:54:33</t>
  </si>
  <si>
    <t>12:00:13</t>
  </si>
  <si>
    <t>12:01:52</t>
  </si>
  <si>
    <t>12:03:45</t>
  </si>
  <si>
    <t>13:38:30</t>
  </si>
  <si>
    <t>13:38:31</t>
  </si>
  <si>
    <t>13:51:16</t>
  </si>
  <si>
    <t>14:01:47</t>
  </si>
  <si>
    <t>14:14:10</t>
  </si>
  <si>
    <t>14:27:59</t>
  </si>
  <si>
    <t>14:31:27</t>
  </si>
  <si>
    <t>14:34:21</t>
  </si>
  <si>
    <t>14:34:23</t>
  </si>
  <si>
    <t>14:39:01</t>
  </si>
  <si>
    <t>14:47:01</t>
  </si>
  <si>
    <t>14:51:09</t>
  </si>
  <si>
    <t>14:51:45</t>
  </si>
  <si>
    <t>14:59:19</t>
  </si>
  <si>
    <t>15:10:41</t>
  </si>
  <si>
    <t>15:10:43</t>
  </si>
  <si>
    <t>15:11:15</t>
  </si>
  <si>
    <t>20220720 11:34:07.383000 +0100s</t>
  </si>
  <si>
    <t>00310123210TRLO1</t>
  </si>
  <si>
    <t>00106328261ORLO1</t>
  </si>
  <si>
    <t>20220720 11:34:18.755000 +0100s</t>
  </si>
  <si>
    <t>00310123253TRLO1</t>
  </si>
  <si>
    <t>11:34:07</t>
  </si>
  <si>
    <t>11:34:18</t>
  </si>
  <si>
    <t>20220720 08:30:15.688000 +0100s</t>
  </si>
  <si>
    <t>00310098358TRLO1</t>
  </si>
  <si>
    <t>00106328262ORLO1</t>
  </si>
  <si>
    <t>20220720 09:11:27.677000 +0100s</t>
  </si>
  <si>
    <t>00310104573TRLO1</t>
  </si>
  <si>
    <t>20220720 09:13:33.461000 +0100s</t>
  </si>
  <si>
    <t>00310104880TRLO1</t>
  </si>
  <si>
    <t>20220720 09:14:27.993000 +0100s</t>
  </si>
  <si>
    <t>00310104984TRLO1</t>
  </si>
  <si>
    <t>00310104985TRLO1</t>
  </si>
  <si>
    <t>20220720 09:25:28.020000 +0100s</t>
  </si>
  <si>
    <t>00310106582TRLO1</t>
  </si>
  <si>
    <t>20220720 09:44:04.392000 +0100s</t>
  </si>
  <si>
    <t>00310109052TRLO1</t>
  </si>
  <si>
    <t>20220720 11:34:11.193000 +0100s</t>
  </si>
  <si>
    <t>00310123219TRLO1</t>
  </si>
  <si>
    <t>20220720 11:37:40.742000 +0100s</t>
  </si>
  <si>
    <t>00310123847TRLO1</t>
  </si>
  <si>
    <t>00310123848TRLO1</t>
  </si>
  <si>
    <t>20220720 12:44:14.620000 +0100s</t>
  </si>
  <si>
    <t>00310129913TRLO1</t>
  </si>
  <si>
    <t>20220720 13:34:06.998000 +0100s</t>
  </si>
  <si>
    <t>00310134515TRLO1</t>
  </si>
  <si>
    <t>08:30:15</t>
  </si>
  <si>
    <t>09:11:27</t>
  </si>
  <si>
    <t>09:13:33</t>
  </si>
  <si>
    <t>09:14:27</t>
  </si>
  <si>
    <t>09:25:28</t>
  </si>
  <si>
    <t>09:44:04</t>
  </si>
  <si>
    <t>11:34:11</t>
  </si>
  <si>
    <t>12:44:14</t>
  </si>
  <si>
    <t>13:34:06</t>
  </si>
  <si>
    <t>20220720 09:07:00.234000 +0100s</t>
  </si>
  <si>
    <t>00310103843TRLO1</t>
  </si>
  <si>
    <t>00106328260ORLO1</t>
  </si>
  <si>
    <t>20220720 09:11:20.032000 +0100s</t>
  </si>
  <si>
    <t>00310104547TRLO1</t>
  </si>
  <si>
    <t>20220720 09:12:52.114000 +0100s</t>
  </si>
  <si>
    <t>00310104765TRLO1</t>
  </si>
  <si>
    <t>00310104766TRLO1</t>
  </si>
  <si>
    <t>20220720 09:14:27.900000 +0100s</t>
  </si>
  <si>
    <t>00310104983TRLO1</t>
  </si>
  <si>
    <t>20220720 09:23:44.351000 +0100s</t>
  </si>
  <si>
    <t>00310106329TRLO1</t>
  </si>
  <si>
    <t>20220720 09:40:44.737000 +0100s</t>
  </si>
  <si>
    <t>00310108671TRLO1</t>
  </si>
  <si>
    <t>20220720 09:40:47.555000 +0100s</t>
  </si>
  <si>
    <t>00310108674TRLO1</t>
  </si>
  <si>
    <t>20220720 09:44:03.533000 +0100s</t>
  </si>
  <si>
    <t>00310109037TRLO1</t>
  </si>
  <si>
    <t>00310109038TRLO1</t>
  </si>
  <si>
    <t>00310109039TRLO1</t>
  </si>
  <si>
    <t>20220720 09:44:07.590000 +0100s</t>
  </si>
  <si>
    <t>00310109061TRLO1</t>
  </si>
  <si>
    <t>20220720 09:44:14.452000 +0100s</t>
  </si>
  <si>
    <t>00310109070TRLO1</t>
  </si>
  <si>
    <t>00310109071TRLO1</t>
  </si>
  <si>
    <t>20220720 09:44:14.454000 +0100s</t>
  </si>
  <si>
    <t>00310109072TRLO1</t>
  </si>
  <si>
    <t>20220720 09:48:24.933000 +0100s</t>
  </si>
  <si>
    <t>00310109535TRLO1</t>
  </si>
  <si>
    <t>20220720 09:48:40.369000 +0100s</t>
  </si>
  <si>
    <t>00310109555TRLO1</t>
  </si>
  <si>
    <t>20220720 10:03:16.115000 +0100s</t>
  </si>
  <si>
    <t>00310111527TRLO1</t>
  </si>
  <si>
    <t>20220720 10:03:16.202000 +0100s</t>
  </si>
  <si>
    <t>00310111530TRLO1</t>
  </si>
  <si>
    <t>20220720 10:03:16.219000 +0100s</t>
  </si>
  <si>
    <t>00310111531TRLO1</t>
  </si>
  <si>
    <t>00310111532TRLO1</t>
  </si>
  <si>
    <t>20220720 10:03:51.941000 +0100s</t>
  </si>
  <si>
    <t>00310111674TRLO1</t>
  </si>
  <si>
    <t>20220720 10:18:02.388000 +0100s</t>
  </si>
  <si>
    <t>00310113602TRLO1</t>
  </si>
  <si>
    <t>20220720 10:27:11.061000 +0100s</t>
  </si>
  <si>
    <t>00310114657TRLO1</t>
  </si>
  <si>
    <t>00310114658TRLO1</t>
  </si>
  <si>
    <t>20220720 10:27:11.169000 +0100s</t>
  </si>
  <si>
    <t>00310114661TRLO1</t>
  </si>
  <si>
    <t>00310114663TRLO1</t>
  </si>
  <si>
    <t>00310114664TRLO1</t>
  </si>
  <si>
    <t>20220720 10:27:11.170000 +0100s</t>
  </si>
  <si>
    <t>00310114662TRLO1</t>
  </si>
  <si>
    <t>20220720 10:30:27.901000 +0100s</t>
  </si>
  <si>
    <t>00310115063TRLO1</t>
  </si>
  <si>
    <t>20220720 10:30:27.914000 +0100s</t>
  </si>
  <si>
    <t>00310115064TRLO1</t>
  </si>
  <si>
    <t>20220720 10:30:27.915000 +0100s</t>
  </si>
  <si>
    <t>00310115065TRLO1</t>
  </si>
  <si>
    <t>20220720 10:30:27.920000 +0100s</t>
  </si>
  <si>
    <t>00310115066TRLO1</t>
  </si>
  <si>
    <t>00310115067TRLO1</t>
  </si>
  <si>
    <t>20220720 10:32:59.196000 +0100s</t>
  </si>
  <si>
    <t>00310115343TRLO1</t>
  </si>
  <si>
    <t>00310115344TRLO1</t>
  </si>
  <si>
    <t>20220720 10:33:00.834000 +0100s</t>
  </si>
  <si>
    <t>00310115353TRLO1</t>
  </si>
  <si>
    <t>00310115354TRLO1</t>
  </si>
  <si>
    <t>20220720 10:43:24.639000 +0100s</t>
  </si>
  <si>
    <t>00310116585TRLO1</t>
  </si>
  <si>
    <t>00310116586TRLO1</t>
  </si>
  <si>
    <t>20220720 10:46:06.021000 +0100s</t>
  </si>
  <si>
    <t>00310116992TRLO1</t>
  </si>
  <si>
    <t>20220720 10:46:06.026000 +0100s</t>
  </si>
  <si>
    <t>00310116993TRLO1</t>
  </si>
  <si>
    <t>00310116994TRLO1</t>
  </si>
  <si>
    <t>20220720 11:01:48.637000 +0100s</t>
  </si>
  <si>
    <t>00310119187TRLO1</t>
  </si>
  <si>
    <t>00310119188TRLO1</t>
  </si>
  <si>
    <t>20220720 11:01:48.638000 +0100s</t>
  </si>
  <si>
    <t>00310119189TRLO1</t>
  </si>
  <si>
    <t>20220720 11:13:53.861000 +0100s</t>
  </si>
  <si>
    <t>00310120665TRLO1</t>
  </si>
  <si>
    <t>20220720 11:13:53.878000 +0100s</t>
  </si>
  <si>
    <t>00310120666TRLO1</t>
  </si>
  <si>
    <t>20220720 11:14:42.310000 +0100s</t>
  </si>
  <si>
    <t>00310120740TRLO1</t>
  </si>
  <si>
    <t>20220720 11:16:02.434000 +0100s</t>
  </si>
  <si>
    <t>00310120875TRLO1</t>
  </si>
  <si>
    <t>00310120876TRLO1</t>
  </si>
  <si>
    <t>20220720 11:31:45.612000 +0100s</t>
  </si>
  <si>
    <t>00310122765TRLO1</t>
  </si>
  <si>
    <t>20220720 11:34:04.360000 +0100s</t>
  </si>
  <si>
    <t>00310123192TRLO1</t>
  </si>
  <si>
    <t>20220720 11:34:18.754000 +0100s</t>
  </si>
  <si>
    <t>00310123252TRLO1</t>
  </si>
  <si>
    <t>20220720 11:35:04.385000 +0100s</t>
  </si>
  <si>
    <t>00310123433TRLO1</t>
  </si>
  <si>
    <t>20220720 11:36:25.394000 +0100s</t>
  </si>
  <si>
    <t>00310123673TRLO1</t>
  </si>
  <si>
    <t>20220720 11:39:13.278000 +0100s</t>
  </si>
  <si>
    <t>00310124083TRLO1</t>
  </si>
  <si>
    <t>20220720 11:39:29.212000 +0100s</t>
  </si>
  <si>
    <t>00310124109TRLO1</t>
  </si>
  <si>
    <t>20220720 11:43:36.807000 +0100s</t>
  </si>
  <si>
    <t>00310124570TRLO1</t>
  </si>
  <si>
    <t>00310124571TRLO1</t>
  </si>
  <si>
    <t>20220720 11:46:27.572000 +0100s</t>
  </si>
  <si>
    <t>00310124801TRLO1</t>
  </si>
  <si>
    <t>00310124802TRLO1</t>
  </si>
  <si>
    <t>00310124803TRLO1</t>
  </si>
  <si>
    <t>20220720 11:48:22.826000 +0100s</t>
  </si>
  <si>
    <t>00310125031TRLO1</t>
  </si>
  <si>
    <t>00310125032TRLO1</t>
  </si>
  <si>
    <t>20220720 12:20:14.856000 +0100s</t>
  </si>
  <si>
    <t>00310127939TRLO1</t>
  </si>
  <si>
    <t>20220720 12:35:13.300000 +0100s</t>
  </si>
  <si>
    <t>00310129165TRLO1</t>
  </si>
  <si>
    <t>00310129166TRLO1</t>
  </si>
  <si>
    <t>00310129167TRLO1</t>
  </si>
  <si>
    <t>20220720 13:21:21.597000 +0100s</t>
  </si>
  <si>
    <t>00310132931TRLO1</t>
  </si>
  <si>
    <t>20220720 13:50:46.643000 +0100s</t>
  </si>
  <si>
    <t>00310136090TRLO1</t>
  </si>
  <si>
    <t>20220720 13:53:27.188000 +0100s</t>
  </si>
  <si>
    <t>00310136340TRLO1</t>
  </si>
  <si>
    <t>20220720 13:53:27.189000 +0100s</t>
  </si>
  <si>
    <t>00310136339TRLO1</t>
  </si>
  <si>
    <t>20220720 13:59:22.186000 +0100s</t>
  </si>
  <si>
    <t>00310136743TRLO1</t>
  </si>
  <si>
    <t>20220720 14:50:53.062000 +0100s</t>
  </si>
  <si>
    <t>00310147756TRLO1</t>
  </si>
  <si>
    <t>20220720 14:52:00.985000 +0100s</t>
  </si>
  <si>
    <t>00310147980TRLO1</t>
  </si>
  <si>
    <t>00310147981TRLO1</t>
  </si>
  <si>
    <t>00310147982TRLO1</t>
  </si>
  <si>
    <t>20220720 14:55:52.845000 +0100s</t>
  </si>
  <si>
    <t>00310148856TRLO1</t>
  </si>
  <si>
    <t>00310148857TRLO1</t>
  </si>
  <si>
    <t>20220720 14:55:52.846000 +0100s</t>
  </si>
  <si>
    <t>00310148858TRLO1</t>
  </si>
  <si>
    <t>00310148859TRLO1</t>
  </si>
  <si>
    <t>20220720 14:55:54.068000 +0100s</t>
  </si>
  <si>
    <t>00310148876TRLO1</t>
  </si>
  <si>
    <t>20220720 14:56:00.005000 +0100s</t>
  </si>
  <si>
    <t>00310148891TRLO1</t>
  </si>
  <si>
    <t>00310148892TRLO1</t>
  </si>
  <si>
    <t>20220720 14:58:30.412000 +0100s</t>
  </si>
  <si>
    <t>00310149398TRLO1</t>
  </si>
  <si>
    <t>20220720 14:58:30.417000 +0100s</t>
  </si>
  <si>
    <t>00310149399TRLO1</t>
  </si>
  <si>
    <t>20220720 14:58:30.418000 +0100s</t>
  </si>
  <si>
    <t>00310149400TRLO1</t>
  </si>
  <si>
    <t>00310149401TRLO1</t>
  </si>
  <si>
    <t>00310149402TRLO1</t>
  </si>
  <si>
    <t>00310149403TRLO1</t>
  </si>
  <si>
    <t>20220720 14:59:52.733000 +0100s</t>
  </si>
  <si>
    <t>00310149695TRLO1</t>
  </si>
  <si>
    <t>20220720 15:28:38.399000 +0100s</t>
  </si>
  <si>
    <t>00310157048TRLO1</t>
  </si>
  <si>
    <t>00310157049TRLO1</t>
  </si>
  <si>
    <t>20220720 15:43:02.539000 +0100s</t>
  </si>
  <si>
    <t>00310160250TRLO1</t>
  </si>
  <si>
    <t>00310160251TRLO1</t>
  </si>
  <si>
    <t>00310160252TRLO1</t>
  </si>
  <si>
    <t>20220720 15:43:08.628000 +0100s</t>
  </si>
  <si>
    <t>00310160320TRLO1</t>
  </si>
  <si>
    <t>00310160321TRLO1</t>
  </si>
  <si>
    <t>00310160322TRLO1</t>
  </si>
  <si>
    <t>20220720 16:02:07.476000 +0100s</t>
  </si>
  <si>
    <t>00310165633TRLO1</t>
  </si>
  <si>
    <t>20220720 16:02:07.736000 +0100s</t>
  </si>
  <si>
    <t>00310165642TRLO1</t>
  </si>
  <si>
    <t>20220720 16:02:09.372000 +0100s</t>
  </si>
  <si>
    <t>00310165662TRLO1</t>
  </si>
  <si>
    <t>20220720 16:29:46.072156 +0100s</t>
  </si>
  <si>
    <t>00310175427TRLO1</t>
  </si>
  <si>
    <t>00106328208ORLO1</t>
  </si>
  <si>
    <t>09:07:00</t>
  </si>
  <si>
    <t>09:11:20</t>
  </si>
  <si>
    <t>09:12:52</t>
  </si>
  <si>
    <t>09:23:44</t>
  </si>
  <si>
    <t>09:40:44</t>
  </si>
  <si>
    <t>09:40:47</t>
  </si>
  <si>
    <t>09:44:14</t>
  </si>
  <si>
    <t>09:48:24</t>
  </si>
  <si>
    <t>09:48:40</t>
  </si>
  <si>
    <t>10:03:16</t>
  </si>
  <si>
    <t>10:03:51</t>
  </si>
  <si>
    <t>10:18:02</t>
  </si>
  <si>
    <t>10:27:11</t>
  </si>
  <si>
    <t>10:30:27</t>
  </si>
  <si>
    <t>10:32:59</t>
  </si>
  <si>
    <t>10:33:00</t>
  </si>
  <si>
    <t>10:43:24</t>
  </si>
  <si>
    <t>10:46:06</t>
  </si>
  <si>
    <t>11:01:48</t>
  </si>
  <si>
    <t>11:13:53</t>
  </si>
  <si>
    <t>11:14:42</t>
  </si>
  <si>
    <t>11:16:02</t>
  </si>
  <si>
    <t>11:31:45</t>
  </si>
  <si>
    <t>11:34:04</t>
  </si>
  <si>
    <t>11:35:04</t>
  </si>
  <si>
    <t>11:36:25</t>
  </si>
  <si>
    <t>11:39:13</t>
  </si>
  <si>
    <t>11:39:29</t>
  </si>
  <si>
    <t>11:43:36</t>
  </si>
  <si>
    <t>11:46:27</t>
  </si>
  <si>
    <t>11:48:22</t>
  </si>
  <si>
    <t>12:20:14</t>
  </si>
  <si>
    <t>12:35:13</t>
  </si>
  <si>
    <t>13:21:21</t>
  </si>
  <si>
    <t>13:50:46</t>
  </si>
  <si>
    <t>13:53:27</t>
  </si>
  <si>
    <t>13:59:22</t>
  </si>
  <si>
    <t>14:50:53</t>
  </si>
  <si>
    <t>14:52:00</t>
  </si>
  <si>
    <t>14:55:54</t>
  </si>
  <si>
    <t>14:56:00</t>
  </si>
  <si>
    <t>14:58:30</t>
  </si>
  <si>
    <t>14:59:52</t>
  </si>
  <si>
    <t>15:28:38</t>
  </si>
  <si>
    <t>15:43:02</t>
  </si>
  <si>
    <t>15:43:08</t>
  </si>
  <si>
    <t>16:02:07</t>
  </si>
  <si>
    <t>16:02:09</t>
  </si>
  <si>
    <t>16:29:46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</si>
</sst>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_-[$£-809]* #,##0.0000_-;\-[$£-809]* #,##0.0000_-;_-[$£-809]* &quot;-&quot;????_-;_-@_-"/>
    <numFmt numFmtId="174" formatCode="[$$-409]#,##0.0000"/>
    <numFmt numFmtId="175" formatCode="_(* #,##0.00000_);_(* \(#,##0.00000\);_(* &quot;-&quot;??_);_(@_)"/>
    <numFmt numFmtId="176" formatCode="&quot;£&quot;#,##0.00"/>
    <numFmt numFmtId="177" formatCode="[$-409]mmmm\ d\,\ yyyy;@"/>
    <numFmt numFmtId="179" formatCode="[$$-409]#,##0.00"/>
    <numFmt numFmtId="180" formatCode="&quot;£&quot;#,##0.0000"/>
    <numFmt numFmtId="181" formatCode="_([$$-409]* #,##0.0000_);_([$$-409]* \(#,##0.0000\);_([$$-409]* &quot;-&quot;??_);_(@_)"/>
    <numFmt numFmtId="182" formatCode="[$$-409]#,##0.00_ ;\-[$$-409]#,##0.00\ "/>
    <numFmt numFmtId="183" formatCode="0.000"/>
    <numFmt numFmtId="190" formatCode="0.0000"/>
    <numFmt numFmtId="191" formatCode="0.00000"/>
    <numFmt numFmtId="193" formatCode="_ [$€-413]\ * #,##0.000000_ ;_ [$€-413]\ * \-#,##0.000000_ ;_ [$€-413]\ * &quot;-&quot;??_ ;_ @_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165" fontId="1" fillId="0" borderId="0" applyFont="0" applyFill="0" applyBorder="0" applyAlignment="0" applyProtection="0"/>
  </cellStyleXfs>
  <cellXfs count="169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6" xfId="0" applyFont="1" applyFill="1" applyBorder="1"/>
    <xf numFmtId="168" fontId="10" fillId="3" borderId="8" xfId="1" applyNumberFormat="1" applyFont="1" applyFill="1" applyBorder="1" applyAlignment="1">
      <alignment horizontal="right"/>
    </xf>
    <xf numFmtId="166" fontId="10" fillId="2" borderId="8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169" fontId="0" fillId="2" borderId="0" xfId="0" applyNumberFormat="1" applyFont="1" applyFill="1" applyBorder="1"/>
    <xf numFmtId="166" fontId="10" fillId="2" borderId="0" xfId="7" applyNumberFormat="1" applyFont="1" applyFill="1" applyBorder="1" applyAlignment="1">
      <alignment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3" fontId="0" fillId="2" borderId="0" xfId="0" applyNumberFormat="1" applyFont="1" applyFill="1" applyBorder="1" applyAlignment="1">
      <alignment horizontal="center"/>
    </xf>
    <xf numFmtId="0" fontId="9" fillId="3" borderId="0" xfId="1" applyFont="1" applyFill="1"/>
    <xf numFmtId="170" fontId="0" fillId="2" borderId="0" xfId="0" applyNumberFormat="1" applyFont="1" applyFill="1" applyBorder="1"/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9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6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9" xfId="5" applyNumberFormat="1" applyFont="1" applyFill="1" applyBorder="1" applyAlignment="1">
      <alignment horizontal="right"/>
    </xf>
    <xf numFmtId="171" fontId="10" fillId="3" borderId="9" xfId="5" applyNumberFormat="1" applyFont="1" applyFill="1" applyBorder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10" fillId="2" borderId="9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0" xfId="1" applyNumberFormat="1" applyFont="1" applyFill="1" applyBorder="1" applyAlignment="1">
      <alignment horizontal="center"/>
    </xf>
    <xf numFmtId="0" fontId="0" fillId="2" borderId="1" xfId="0" applyFont="1" applyFill="1" applyBorder="1"/>
    <xf numFmtId="170" fontId="11" fillId="5" borderId="6" xfId="1" applyNumberFormat="1" applyFont="1" applyFill="1" applyBorder="1" applyAlignment="1">
      <alignment horizontal="center" wrapText="1"/>
    </xf>
    <xf numFmtId="170" fontId="11" fillId="5" borderId="7" xfId="3" applyNumberFormat="1" applyFont="1" applyFill="1" applyBorder="1" applyAlignment="1">
      <alignment horizontal="center" wrapText="1"/>
    </xf>
    <xf numFmtId="0" fontId="0" fillId="6" borderId="0" xfId="0" applyFill="1"/>
    <xf numFmtId="3" fontId="0" fillId="6" borderId="0" xfId="0" applyNumberFormat="1" applyFill="1"/>
    <xf numFmtId="4" fontId="0" fillId="6" borderId="0" xfId="0" applyNumberFormat="1" applyFill="1"/>
    <xf numFmtId="4" fontId="0" fillId="0" borderId="0" xfId="0" applyNumberFormat="1" applyFill="1"/>
    <xf numFmtId="14" fontId="0" fillId="6" borderId="0" xfId="0" applyNumberFormat="1" applyFill="1"/>
    <xf numFmtId="172" fontId="9" fillId="2" borderId="1" xfId="3" applyNumberFormat="1" applyFont="1" applyFill="1" applyBorder="1" applyAlignment="1">
      <alignment horizontal="right"/>
    </xf>
    <xf numFmtId="172" fontId="10" fillId="2" borderId="9" xfId="3" applyNumberFormat="1" applyFont="1" applyFill="1" applyBorder="1" applyAlignment="1">
      <alignment horizontal="right"/>
    </xf>
    <xf numFmtId="0" fontId="11" fillId="5" borderId="5" xfId="1" applyFont="1" applyFill="1" applyBorder="1" applyAlignment="1">
      <alignment horizontal="center" wrapText="1"/>
    </xf>
    <xf numFmtId="0" fontId="11" fillId="5" borderId="6" xfId="1" applyFont="1" applyFill="1" applyBorder="1" applyAlignment="1">
      <alignment horizontal="center" wrapText="1"/>
    </xf>
    <xf numFmtId="175" fontId="9" fillId="2" borderId="1" xfId="13" applyNumberFormat="1" applyFont="1" applyFill="1" applyBorder="1" applyAlignment="1">
      <alignment horizontal="right"/>
    </xf>
    <xf numFmtId="168" fontId="9" fillId="3" borderId="11" xfId="1" applyNumberFormat="1" applyFont="1" applyFill="1" applyBorder="1" applyAlignment="1">
      <alignment horizontal="right"/>
    </xf>
    <xf numFmtId="170" fontId="0" fillId="2" borderId="11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169" fontId="0" fillId="2" borderId="11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7" borderId="0" xfId="0" applyFill="1"/>
    <xf numFmtId="176" fontId="1" fillId="2" borderId="0" xfId="8" applyNumberFormat="1" applyFont="1" applyFill="1" applyBorder="1"/>
    <xf numFmtId="176" fontId="0" fillId="2" borderId="11" xfId="0" applyNumberFormat="1" applyFont="1" applyFill="1" applyBorder="1" applyAlignment="1">
      <alignment horizontal="right"/>
    </xf>
    <xf numFmtId="176" fontId="1" fillId="2" borderId="11" xfId="8" applyNumberFormat="1" applyFont="1" applyFill="1" applyBorder="1" applyAlignment="1">
      <alignment horizontal="right"/>
    </xf>
    <xf numFmtId="177" fontId="9" fillId="2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174" fontId="0" fillId="6" borderId="0" xfId="0" applyNumberFormat="1" applyFill="1"/>
    <xf numFmtId="174" fontId="0" fillId="0" borderId="0" xfId="0" applyNumberFormat="1"/>
    <xf numFmtId="179" fontId="0" fillId="6" borderId="0" xfId="0" applyNumberFormat="1" applyFill="1"/>
    <xf numFmtId="179" fontId="0" fillId="0" borderId="0" xfId="0" applyNumberFormat="1"/>
    <xf numFmtId="180" fontId="0" fillId="6" borderId="0" xfId="0" applyNumberFormat="1" applyFill="1"/>
    <xf numFmtId="180" fontId="0" fillId="0" borderId="0" xfId="0" applyNumberFormat="1"/>
    <xf numFmtId="176" fontId="0" fillId="6" borderId="0" xfId="0" applyNumberFormat="1" applyFill="1"/>
    <xf numFmtId="176" fontId="0" fillId="0" borderId="0" xfId="0" applyNumberFormat="1"/>
    <xf numFmtId="179" fontId="0" fillId="2" borderId="11" xfId="0" applyNumberFormat="1" applyFont="1" applyFill="1" applyBorder="1" applyAlignment="1">
      <alignment horizontal="right"/>
    </xf>
    <xf numFmtId="179" fontId="1" fillId="2" borderId="11" xfId="8" applyNumberFormat="1" applyFont="1" applyFill="1" applyBorder="1" applyAlignment="1">
      <alignment horizontal="right"/>
    </xf>
    <xf numFmtId="181" fontId="9" fillId="2" borderId="1" xfId="5" applyNumberFormat="1" applyFont="1" applyFill="1" applyBorder="1" applyAlignment="1">
      <alignment horizontal="right"/>
    </xf>
    <xf numFmtId="181" fontId="10" fillId="2" borderId="9" xfId="5" applyNumberFormat="1" applyFont="1" applyFill="1" applyBorder="1" applyAlignment="1">
      <alignment horizontal="right"/>
    </xf>
    <xf numFmtId="182" fontId="0" fillId="2" borderId="11" xfId="0" applyNumberFormat="1" applyFont="1" applyFill="1" applyBorder="1" applyAlignment="1">
      <alignment horizontal="right"/>
    </xf>
    <xf numFmtId="170" fontId="0" fillId="2" borderId="11" xfId="0" applyNumberFormat="1" applyFont="1" applyFill="1" applyBorder="1" applyAlignment="1">
      <alignment horizontal="center"/>
    </xf>
    <xf numFmtId="183" fontId="0" fillId="0" borderId="0" xfId="0" applyNumberFormat="1"/>
    <xf numFmtId="0" fontId="0" fillId="0" borderId="0" xfId="0" applyFill="1"/>
    <xf numFmtId="190" fontId="0" fillId="0" borderId="0" xfId="0" applyNumberFormat="1"/>
    <xf numFmtId="176" fontId="0" fillId="2" borderId="0" xfId="0" applyNumberFormat="1" applyFont="1" applyFill="1" applyBorder="1"/>
    <xf numFmtId="47" fontId="0" fillId="0" borderId="0" xfId="0" applyNumberFormat="1"/>
    <xf numFmtId="168" fontId="9" fillId="3" borderId="0" xfId="1" applyNumberFormat="1" applyFont="1" applyFill="1" applyBorder="1" applyAlignment="1">
      <alignment horizontal="right"/>
    </xf>
    <xf numFmtId="170" fontId="11" fillId="5" borderId="7" xfId="1" applyNumberFormat="1" applyFont="1" applyFill="1" applyBorder="1" applyAlignment="1">
      <alignment horizontal="center" wrapText="1"/>
    </xf>
    <xf numFmtId="2" fontId="0" fillId="0" borderId="0" xfId="0" applyNumberFormat="1"/>
    <xf numFmtId="2" fontId="0" fillId="0" borderId="0" xfId="0" applyNumberFormat="1" applyFill="1"/>
    <xf numFmtId="191" fontId="0" fillId="0" borderId="0" xfId="0" applyNumberFormat="1"/>
    <xf numFmtId="193" fontId="13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169" fontId="0" fillId="2" borderId="1" xfId="0" applyNumberFormat="1" applyFont="1" applyFill="1" applyBorder="1" applyAlignment="1">
      <alignment horizontal="right"/>
    </xf>
    <xf numFmtId="4" fontId="0" fillId="2" borderId="10" xfId="0" applyNumberForma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0" xfId="0" applyFill="1" applyBorder="1"/>
    <xf numFmtId="169" fontId="0" fillId="2" borderId="10" xfId="0" applyNumberFormat="1" applyFont="1" applyFill="1" applyBorder="1" applyAlignment="1">
      <alignment horizontal="right"/>
    </xf>
    <xf numFmtId="3" fontId="0" fillId="2" borderId="1" xfId="0" applyNumberFormat="1" applyFill="1" applyBorder="1"/>
    <xf numFmtId="170" fontId="0" fillId="2" borderId="10" xfId="0" applyNumberFormat="1" applyFont="1" applyFill="1" applyBorder="1" applyAlignment="1">
      <alignment horizontal="center"/>
    </xf>
    <xf numFmtId="176" fontId="0" fillId="2" borderId="10" xfId="0" applyNumberFormat="1" applyFill="1" applyBorder="1"/>
    <xf numFmtId="4" fontId="0" fillId="2" borderId="1" xfId="0" applyNumberFormat="1" applyFill="1" applyBorder="1" applyAlignment="1">
      <alignment horizontal="center"/>
    </xf>
    <xf numFmtId="176" fontId="0" fillId="2" borderId="10" xfId="0" applyNumberFormat="1" applyFont="1" applyFill="1" applyBorder="1" applyAlignment="1">
      <alignment horizontal="right"/>
    </xf>
    <xf numFmtId="176" fontId="0" fillId="2" borderId="0" xfId="0" applyNumberFormat="1" applyFont="1" applyFill="1" applyBorder="1" applyAlignment="1">
      <alignment horizontal="right"/>
    </xf>
    <xf numFmtId="180" fontId="0" fillId="2" borderId="1" xfId="0" applyNumberFormat="1" applyFill="1" applyBorder="1"/>
    <xf numFmtId="176" fontId="1" fillId="2" borderId="1" xfId="8" applyNumberFormat="1" applyFont="1" applyFill="1" applyBorder="1" applyAlignment="1">
      <alignment horizontal="right"/>
    </xf>
    <xf numFmtId="170" fontId="3" fillId="4" borderId="2" xfId="3" applyNumberFormat="1" applyFont="1" applyFill="1" applyBorder="1" applyAlignment="1">
      <alignment horizontal="center" vertical="center" wrapText="1"/>
    </xf>
    <xf numFmtId="170" fontId="3" fillId="4" borderId="3" xfId="3" applyNumberFormat="1" applyFont="1" applyFill="1" applyBorder="1" applyAlignment="1">
      <alignment horizontal="center" vertical="center" wrapText="1"/>
    </xf>
    <xf numFmtId="170" fontId="3" fillId="4" borderId="4" xfId="3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right"/>
    </xf>
    <xf numFmtId="176" fontId="1" fillId="2" borderId="0" xfId="8" applyNumberFormat="1" applyFont="1" applyFill="1" applyBorder="1" applyAlignment="1">
      <alignment horizontal="right"/>
    </xf>
    <xf numFmtId="166" fontId="3" fillId="5" borderId="2" xfId="7" applyNumberFormat="1" applyFont="1" applyFill="1" applyBorder="1" applyAlignment="1">
      <alignment horizontal="center" wrapText="1"/>
    </xf>
    <xf numFmtId="166" fontId="3" fillId="5" borderId="3" xfId="7" applyNumberFormat="1" applyFont="1" applyFill="1" applyBorder="1" applyAlignment="1">
      <alignment horizontal="center" wrapText="1"/>
    </xf>
    <xf numFmtId="169" fontId="3" fillId="5" borderId="3" xfId="7" applyNumberFormat="1" applyFont="1" applyFill="1" applyBorder="1" applyAlignment="1">
      <alignment horizontal="center" wrapText="1"/>
    </xf>
    <xf numFmtId="3" fontId="3" fillId="5" borderId="3" xfId="7" applyNumberFormat="1" applyFont="1" applyFill="1" applyBorder="1" applyAlignment="1">
      <alignment horizontal="center" wrapText="1"/>
    </xf>
    <xf numFmtId="176" fontId="3" fillId="5" borderId="3" xfId="8" applyNumberFormat="1" applyFont="1" applyFill="1" applyBorder="1" applyAlignment="1">
      <alignment horizontal="center" wrapText="1"/>
    </xf>
    <xf numFmtId="170" fontId="3" fillId="5" borderId="3" xfId="7" applyNumberFormat="1" applyFont="1" applyFill="1" applyBorder="1" applyAlignment="1">
      <alignment horizontal="center" wrapText="1"/>
    </xf>
    <xf numFmtId="170" fontId="3" fillId="5" borderId="4" xfId="7" applyNumberFormat="1" applyFont="1" applyFill="1" applyBorder="1" applyAlignment="1">
      <alignment horizontal="center" wrapText="1"/>
    </xf>
    <xf numFmtId="0" fontId="0" fillId="2" borderId="14" xfId="0" applyFont="1" applyFill="1" applyBorder="1"/>
    <xf numFmtId="170" fontId="9" fillId="3" borderId="7" xfId="1" applyNumberFormat="1" applyFont="1" applyFill="1" applyBorder="1" applyAlignment="1">
      <alignment horizontal="center"/>
    </xf>
    <xf numFmtId="168" fontId="9" fillId="3" borderId="14" xfId="1" applyNumberFormat="1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79" fontId="1" fillId="2" borderId="5" xfId="8" applyNumberFormat="1" applyFont="1" applyFill="1" applyBorder="1" applyAlignment="1">
      <alignment horizontal="right"/>
    </xf>
    <xf numFmtId="179" fontId="0" fillId="2" borderId="5" xfId="0" applyNumberFormat="1" applyFont="1" applyFill="1" applyBorder="1" applyAlignment="1">
      <alignment horizontal="right"/>
    </xf>
    <xf numFmtId="170" fontId="0" fillId="2" borderId="14" xfId="0" applyNumberFormat="1" applyFont="1" applyFill="1" applyBorder="1" applyAlignment="1">
      <alignment horizontal="center"/>
    </xf>
    <xf numFmtId="170" fontId="0" fillId="2" borderId="14" xfId="0" applyNumberFormat="1" applyFont="1" applyFill="1" applyBorder="1" applyAlignment="1">
      <alignment horizontal="right"/>
    </xf>
    <xf numFmtId="170" fontId="9" fillId="3" borderId="0" xfId="1" applyNumberFormat="1" applyFont="1" applyFill="1" applyBorder="1" applyAlignment="1">
      <alignment horizontal="center"/>
    </xf>
    <xf numFmtId="179" fontId="1" fillId="2" borderId="0" xfId="8" applyNumberFormat="1" applyFont="1" applyFill="1" applyBorder="1" applyAlignment="1">
      <alignment horizontal="right"/>
    </xf>
    <xf numFmtId="182" fontId="0" fillId="2" borderId="0" xfId="0" applyNumberFormat="1" applyFont="1" applyFill="1" applyBorder="1" applyAlignment="1">
      <alignment horizontal="right"/>
    </xf>
    <xf numFmtId="168" fontId="9" fillId="3" borderId="5" xfId="1" applyNumberFormat="1" applyFont="1" applyFill="1" applyBorder="1" applyAlignment="1">
      <alignment horizontal="right"/>
    </xf>
    <xf numFmtId="0" fontId="3" fillId="4" borderId="12" xfId="1" applyFont="1" applyFill="1" applyBorder="1" applyAlignment="1">
      <alignment horizontal="center"/>
    </xf>
    <xf numFmtId="166" fontId="3" fillId="5" borderId="8" xfId="7" applyNumberFormat="1" applyFont="1" applyFill="1" applyBorder="1" applyAlignment="1">
      <alignment horizontal="center" wrapText="1"/>
    </xf>
    <xf numFmtId="166" fontId="3" fillId="5" borderId="12" xfId="7" applyNumberFormat="1" applyFont="1" applyFill="1" applyBorder="1" applyAlignment="1">
      <alignment horizontal="center" wrapText="1"/>
    </xf>
    <xf numFmtId="169" fontId="3" fillId="5" borderId="12" xfId="7" applyNumberFormat="1" applyFont="1" applyFill="1" applyBorder="1" applyAlignment="1">
      <alignment horizontal="center" wrapText="1"/>
    </xf>
    <xf numFmtId="3" fontId="3" fillId="5" borderId="12" xfId="7" applyNumberFormat="1" applyFont="1" applyFill="1" applyBorder="1" applyAlignment="1">
      <alignment horizontal="center" wrapText="1"/>
    </xf>
    <xf numFmtId="176" fontId="3" fillId="5" borderId="12" xfId="8" applyNumberFormat="1" applyFont="1" applyFill="1" applyBorder="1" applyAlignment="1">
      <alignment horizontal="center" wrapText="1"/>
    </xf>
    <xf numFmtId="170" fontId="3" fillId="5" borderId="12" xfId="7" applyNumberFormat="1" applyFont="1" applyFill="1" applyBorder="1" applyAlignment="1">
      <alignment horizontal="center" wrapText="1"/>
    </xf>
    <xf numFmtId="170" fontId="3" fillId="5" borderId="13" xfId="7" applyNumberFormat="1" applyFont="1" applyFill="1" applyBorder="1" applyAlignment="1">
      <alignment horizontal="center" wrapText="1"/>
    </xf>
    <xf numFmtId="0" fontId="3" fillId="4" borderId="8" xfId="1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176" fontId="1" fillId="2" borderId="5" xfId="8" applyNumberFormat="1" applyFont="1" applyFill="1" applyBorder="1" applyAlignment="1">
      <alignment horizontal="right"/>
    </xf>
    <xf numFmtId="176" fontId="0" fillId="2" borderId="5" xfId="0" applyNumberFormat="1" applyFont="1" applyFill="1" applyBorder="1" applyAlignment="1">
      <alignment horizontal="right"/>
    </xf>
    <xf numFmtId="176" fontId="3" fillId="5" borderId="12" xfId="7" applyNumberFormat="1" applyFont="1" applyFill="1" applyBorder="1" applyAlignment="1">
      <alignment horizontal="center" wrapText="1"/>
    </xf>
    <xf numFmtId="170" fontId="6" fillId="2" borderId="0" xfId="1" applyNumberFormat="1" applyFont="1" applyFill="1" applyAlignment="1">
      <alignment horizontal="right"/>
    </xf>
    <xf numFmtId="170" fontId="8" fillId="2" borderId="0" xfId="1" applyNumberFormat="1" applyFont="1" applyFill="1" applyAlignment="1">
      <alignment horizontal="right"/>
    </xf>
    <xf numFmtId="170" fontId="4" fillId="2" borderId="0" xfId="5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170" fontId="9" fillId="2" borderId="0" xfId="0" applyNumberFormat="1" applyFont="1" applyFill="1" applyAlignment="1">
      <alignment horizontal="right"/>
    </xf>
    <xf numFmtId="170" fontId="9" fillId="2" borderId="0" xfId="0" applyNumberFormat="1" applyFont="1" applyFill="1" applyBorder="1" applyAlignment="1">
      <alignment horizontal="right"/>
    </xf>
    <xf numFmtId="170" fontId="0" fillId="2" borderId="0" xfId="0" applyNumberFormat="1" applyFont="1" applyFill="1" applyAlignment="1">
      <alignment horizontal="right"/>
    </xf>
  </cellXfs>
  <cellStyles count="14">
    <cellStyle name="% 2" xfId="2" xr:uid="{00000000-0005-0000-0000-000000000000}"/>
    <cellStyle name="Comma" xfId="13" builtinId="3"/>
    <cellStyle name="Comma 2" xfId="3" xr:uid="{00000000-0005-0000-0000-000002000000}"/>
    <cellStyle name="Comma 2 2 2" xfId="10" xr:uid="{00000000-0005-0000-0000-000003000000}"/>
    <cellStyle name="Comma 3" xfId="7" xr:uid="{00000000-0005-0000-0000-000004000000}"/>
    <cellStyle name="Currency" xfId="5" builtinId="4"/>
    <cellStyle name="Currency 3" xfId="8" xr:uid="{00000000-0005-0000-0000-000006000000}"/>
    <cellStyle name="Normal" xfId="0" builtinId="0"/>
    <cellStyle name="Normal 2" xfId="1" xr:uid="{00000000-0005-0000-0000-000008000000}"/>
    <cellStyle name="Normal 2 3" xfId="4" xr:uid="{00000000-0005-0000-0000-000009000000}"/>
    <cellStyle name="Normal 3 2" xfId="9" xr:uid="{00000000-0005-0000-0000-00000A000000}"/>
    <cellStyle name="Normal 4" xfId="12" xr:uid="{00000000-0005-0000-0000-00000B000000}"/>
    <cellStyle name="Normal 5" xfId="11" xr:uid="{00000000-0005-0000-0000-00000C000000}"/>
    <cellStyle name="Percent 5" xfId="6" xr:uid="{00000000-0005-0000-0000-00000E000000}"/>
  </cellStyles>
  <dxfs count="0"/>
  <tableStyles count="0" defaultTableStyle="TableStyleMedium2" defaultPivotStyle="PivotStyleMedium9"/>
  <colors>
    <mruColors>
      <color rgb="FFFFFF99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H380"/>
  <sheetViews>
    <sheetView tabSelected="1" zoomScaleNormal="100" workbookViewId="0">
      <selection activeCell="B9" sqref="B9:H9"/>
    </sheetView>
  </sheetViews>
  <sheetFormatPr defaultColWidth="9.15234375" defaultRowHeight="14.6"/>
  <cols>
    <col min="1" max="1" width="4" style="1" customWidth="1"/>
    <col min="2" max="2" width="32" style="1" customWidth="1"/>
    <col min="3" max="3" width="19.69140625" style="20" customWidth="1"/>
    <col min="4" max="4" width="22.15234375" style="42" customWidth="1"/>
    <col min="5" max="5" width="19.69140625" style="43" customWidth="1"/>
    <col min="6" max="6" width="32.84375" style="43" customWidth="1"/>
    <col min="7" max="7" width="18.69140625" style="43" customWidth="1"/>
    <col min="8" max="8" width="17.3046875" style="43" customWidth="1"/>
    <col min="9" max="9" width="10.3828125" style="168" customWidth="1"/>
    <col min="10" max="10" width="22.3046875" style="5" customWidth="1"/>
    <col min="11" max="11" width="15.3046875" style="5" customWidth="1"/>
    <col min="12" max="12" width="10.53515625" style="5" customWidth="1"/>
    <col min="13" max="180" width="9.15234375" style="5"/>
    <col min="181" max="16384" width="9.15234375" style="4"/>
  </cols>
  <sheetData>
    <row r="1" spans="1:180" ht="23.15">
      <c r="B1" s="2" t="s">
        <v>42</v>
      </c>
      <c r="C1" s="3"/>
      <c r="D1" s="30"/>
      <c r="E1" s="31"/>
      <c r="F1" s="31"/>
      <c r="G1" s="31"/>
      <c r="H1" s="31"/>
      <c r="I1" s="162"/>
    </row>
    <row r="2" spans="1:180">
      <c r="B2" s="6"/>
      <c r="C2" s="7"/>
      <c r="D2" s="30"/>
      <c r="E2" s="31"/>
      <c r="F2" s="31"/>
      <c r="G2" s="31"/>
      <c r="H2" s="31"/>
      <c r="I2" s="162"/>
    </row>
    <row r="3" spans="1:180">
      <c r="B3" s="49" t="s">
        <v>14</v>
      </c>
      <c r="C3" s="82">
        <v>44691</v>
      </c>
      <c r="D3" s="32"/>
      <c r="E3" s="53" t="s">
        <v>20</v>
      </c>
      <c r="F3" s="54" t="s">
        <v>23</v>
      </c>
      <c r="G3" s="33"/>
      <c r="H3" s="33"/>
      <c r="I3" s="163"/>
    </row>
    <row r="4" spans="1:180">
      <c r="B4" s="49" t="s">
        <v>15</v>
      </c>
      <c r="C4" s="50">
        <v>0.7735576562515758</v>
      </c>
      <c r="D4" s="34"/>
      <c r="E4" s="53" t="s">
        <v>21</v>
      </c>
      <c r="F4" s="54" t="s">
        <v>125</v>
      </c>
      <c r="G4" s="33"/>
      <c r="H4" s="33"/>
      <c r="I4" s="163"/>
    </row>
    <row r="5" spans="1:180">
      <c r="B5" s="49" t="s">
        <v>16</v>
      </c>
      <c r="C5" s="51" t="s">
        <v>17</v>
      </c>
      <c r="D5" s="34"/>
      <c r="E5" s="53" t="s">
        <v>22</v>
      </c>
      <c r="F5" s="82">
        <v>44762</v>
      </c>
      <c r="G5" s="33"/>
      <c r="H5" s="33"/>
      <c r="I5" s="163"/>
    </row>
    <row r="6" spans="1:180">
      <c r="B6" s="49"/>
      <c r="C6" s="50"/>
      <c r="D6" s="34"/>
      <c r="E6" s="33"/>
      <c r="F6" s="33"/>
      <c r="G6" s="33"/>
      <c r="H6" s="33"/>
      <c r="I6" s="163"/>
    </row>
    <row r="7" spans="1:180">
      <c r="B7" s="49"/>
      <c r="C7" s="50"/>
      <c r="D7" s="34"/>
      <c r="E7" s="33"/>
      <c r="F7" s="33"/>
      <c r="G7" s="33"/>
      <c r="H7" s="33"/>
      <c r="I7" s="163"/>
    </row>
    <row r="8" spans="1:180">
      <c r="C8" s="1"/>
      <c r="D8" s="35"/>
      <c r="E8" s="36"/>
      <c r="F8" s="36"/>
      <c r="G8" s="36"/>
      <c r="H8" s="36"/>
      <c r="I8" s="164"/>
    </row>
    <row r="9" spans="1:180" ht="45" customHeight="1">
      <c r="A9" s="8"/>
      <c r="B9" s="124" t="s">
        <v>43</v>
      </c>
      <c r="C9" s="125"/>
      <c r="D9" s="125"/>
      <c r="E9" s="125"/>
      <c r="F9" s="125"/>
      <c r="G9" s="125"/>
      <c r="H9" s="126"/>
      <c r="I9" s="5"/>
      <c r="FU9" s="4"/>
      <c r="FV9" s="4"/>
      <c r="FW9" s="4"/>
      <c r="FX9" s="4"/>
    </row>
    <row r="10" spans="1:180" s="165" customFormat="1" ht="28.5" customHeight="1">
      <c r="A10" s="8"/>
      <c r="B10" s="70" t="s">
        <v>0</v>
      </c>
      <c r="C10" s="71" t="s">
        <v>1</v>
      </c>
      <c r="D10" s="44" t="s">
        <v>8</v>
      </c>
      <c r="E10" s="61" t="s">
        <v>2</v>
      </c>
      <c r="F10" s="44" t="s">
        <v>10</v>
      </c>
      <c r="G10" s="61" t="s">
        <v>9</v>
      </c>
      <c r="H10" s="62" t="s">
        <v>35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180" s="9" customFormat="1">
      <c r="A11" s="8"/>
      <c r="B11" s="12">
        <v>44756</v>
      </c>
      <c r="C11" s="13">
        <v>37746</v>
      </c>
      <c r="D11" s="68">
        <v>24.755299999999998</v>
      </c>
      <c r="E11" s="37">
        <v>934413.55379999999</v>
      </c>
      <c r="F11" s="46">
        <v>29.235266640999999</v>
      </c>
      <c r="G11" s="46">
        <v>1103514.374631186</v>
      </c>
      <c r="H11" s="72">
        <v>1.1809700000000001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</row>
    <row r="12" spans="1:180" s="9" customFormat="1">
      <c r="A12" s="8"/>
      <c r="B12" s="12">
        <v>44757</v>
      </c>
      <c r="C12" s="13">
        <v>36729</v>
      </c>
      <c r="D12" s="68">
        <v>24.863099999999999</v>
      </c>
      <c r="E12" s="37">
        <v>913196.79989999998</v>
      </c>
      <c r="F12" s="46">
        <v>29.515234641000003</v>
      </c>
      <c r="G12" s="46">
        <v>1084065.0531292891</v>
      </c>
      <c r="H12" s="72">
        <v>1.1871100000000001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</row>
    <row r="13" spans="1:180" s="9" customFormat="1">
      <c r="A13" s="8"/>
      <c r="B13" s="12">
        <v>44760</v>
      </c>
      <c r="C13" s="13">
        <v>35363</v>
      </c>
      <c r="D13" s="68">
        <v>25.496600000000001</v>
      </c>
      <c r="E13" s="37">
        <v>901636.26580000005</v>
      </c>
      <c r="F13" s="46">
        <v>30.589800816</v>
      </c>
      <c r="G13" s="46">
        <v>1081747.1262562079</v>
      </c>
      <c r="H13" s="72">
        <v>1.1997599999999999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</row>
    <row r="14" spans="1:180" s="9" customFormat="1">
      <c r="A14" s="8"/>
      <c r="B14" s="12">
        <v>44761</v>
      </c>
      <c r="C14" s="13">
        <v>35109</v>
      </c>
      <c r="D14" s="68">
        <v>25.762899999999998</v>
      </c>
      <c r="E14" s="37">
        <v>904509.65609999991</v>
      </c>
      <c r="F14" s="46">
        <v>30.956185382000001</v>
      </c>
      <c r="G14" s="46">
        <v>1086840.712576638</v>
      </c>
      <c r="H14" s="72">
        <v>1.2015800000000001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</row>
    <row r="15" spans="1:180" s="9" customFormat="1">
      <c r="A15" s="8"/>
      <c r="B15" s="12">
        <v>44762</v>
      </c>
      <c r="C15" s="13">
        <v>35043</v>
      </c>
      <c r="D15" s="68">
        <v>26.331099999999999</v>
      </c>
      <c r="E15" s="37">
        <v>922720.73729999992</v>
      </c>
      <c r="F15" s="46">
        <v>31.533335427000001</v>
      </c>
      <c r="G15" s="46">
        <v>1105022.6733683608</v>
      </c>
      <c r="H15" s="72">
        <v>1.19757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</row>
    <row r="16" spans="1:180">
      <c r="B16" s="15" t="s">
        <v>3</v>
      </c>
      <c r="C16" s="16">
        <v>179990</v>
      </c>
      <c r="D16" s="69">
        <v>25.42628486527029</v>
      </c>
      <c r="E16" s="38">
        <v>4576477.0128999995</v>
      </c>
      <c r="F16" s="47">
        <v>30.341629756995843</v>
      </c>
      <c r="G16" s="48">
        <v>5461189.9399616821</v>
      </c>
      <c r="H16" s="52"/>
      <c r="I16" s="5"/>
      <c r="FU16" s="4"/>
      <c r="FV16" s="4"/>
      <c r="FW16" s="4"/>
      <c r="FX16" s="4"/>
    </row>
    <row r="17" spans="1:242">
      <c r="B17" s="8"/>
      <c r="C17" s="17"/>
      <c r="D17" s="39"/>
      <c r="E17" s="40"/>
      <c r="F17" s="40"/>
      <c r="G17" s="40"/>
      <c r="H17" s="40"/>
      <c r="I17" s="166"/>
    </row>
    <row r="18" spans="1:242">
      <c r="B18" s="8" t="s">
        <v>11</v>
      </c>
      <c r="C18" s="18"/>
      <c r="D18" s="39"/>
      <c r="E18" s="40"/>
      <c r="F18" s="40"/>
      <c r="G18" s="40"/>
      <c r="H18" s="40"/>
      <c r="I18" s="166"/>
    </row>
    <row r="19" spans="1:242">
      <c r="B19" s="8"/>
      <c r="C19" s="45"/>
      <c r="D19" s="45"/>
      <c r="E19" s="45"/>
      <c r="F19" s="45"/>
      <c r="G19" s="45"/>
      <c r="H19" s="45"/>
      <c r="I19" s="45"/>
    </row>
    <row r="20" spans="1:242" ht="45" customHeight="1">
      <c r="A20" s="8"/>
      <c r="B20" s="124" t="s">
        <v>44</v>
      </c>
      <c r="C20" s="125"/>
      <c r="D20" s="125"/>
      <c r="E20" s="126"/>
      <c r="F20" s="5"/>
      <c r="G20" s="5"/>
      <c r="H20" s="5"/>
      <c r="I20" s="5"/>
      <c r="FR20" s="4"/>
      <c r="FS20" s="4"/>
      <c r="FT20" s="4"/>
      <c r="FU20" s="4"/>
      <c r="FV20" s="4"/>
      <c r="FW20" s="4"/>
      <c r="FX20" s="4"/>
    </row>
    <row r="21" spans="1:242" ht="29.15">
      <c r="B21" s="70" t="s">
        <v>0</v>
      </c>
      <c r="C21" s="71" t="s">
        <v>1</v>
      </c>
      <c r="D21" s="44" t="s">
        <v>8</v>
      </c>
      <c r="E21" s="104" t="s">
        <v>2</v>
      </c>
      <c r="F21" s="5"/>
      <c r="G21" s="5"/>
      <c r="H21" s="5"/>
      <c r="I21" s="5"/>
      <c r="FR21" s="4"/>
      <c r="FS21" s="4"/>
      <c r="FT21" s="4"/>
      <c r="FU21" s="4"/>
      <c r="FV21" s="4"/>
      <c r="FW21" s="4"/>
      <c r="FX21" s="4"/>
    </row>
    <row r="22" spans="1:242">
      <c r="B22" s="12">
        <v>44756</v>
      </c>
      <c r="C22" s="13">
        <v>6943</v>
      </c>
      <c r="D22" s="94">
        <v>29.213000000000001</v>
      </c>
      <c r="E22" s="46">
        <v>202825.859</v>
      </c>
      <c r="F22" s="5"/>
      <c r="G22" s="5"/>
      <c r="H22" s="5"/>
      <c r="I22" s="5"/>
      <c r="FR22" s="4"/>
      <c r="FS22" s="4"/>
      <c r="FT22" s="4"/>
      <c r="FU22" s="4"/>
      <c r="FV22" s="4"/>
      <c r="FW22" s="4"/>
      <c r="FX22" s="4"/>
    </row>
    <row r="23" spans="1:242">
      <c r="B23" s="12">
        <v>44757</v>
      </c>
      <c r="C23" s="13">
        <v>3190</v>
      </c>
      <c r="D23" s="94">
        <v>29.254999999999999</v>
      </c>
      <c r="E23" s="46">
        <v>93323.45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</row>
    <row r="24" spans="1:242">
      <c r="B24" s="12">
        <v>44760</v>
      </c>
      <c r="C24" s="13">
        <v>7791</v>
      </c>
      <c r="D24" s="94">
        <v>30.587</v>
      </c>
      <c r="E24" s="46">
        <v>238303.31700000001</v>
      </c>
      <c r="F24" s="19"/>
      <c r="G24" s="10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</row>
    <row r="25" spans="1:242">
      <c r="B25" s="12">
        <v>44761</v>
      </c>
      <c r="C25" s="13">
        <v>7956</v>
      </c>
      <c r="D25" s="94">
        <v>30.950600000000001</v>
      </c>
      <c r="E25" s="46">
        <v>246242.9736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</row>
    <row r="26" spans="1:242">
      <c r="B26" s="12">
        <v>44762</v>
      </c>
      <c r="C26" s="13">
        <v>311</v>
      </c>
      <c r="D26" s="94">
        <v>31.45</v>
      </c>
      <c r="E26" s="46">
        <v>9780.9499999999989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</row>
    <row r="27" spans="1:242">
      <c r="B27" s="15" t="s">
        <v>3</v>
      </c>
      <c r="C27" s="16">
        <v>26191</v>
      </c>
      <c r="D27" s="95">
        <v>30.181228269252799</v>
      </c>
      <c r="E27" s="48">
        <v>790476.54960000003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</row>
    <row r="28" spans="1:242">
      <c r="B28" s="8"/>
      <c r="C28" s="18"/>
      <c r="D28" s="39"/>
      <c r="E28" s="40"/>
      <c r="F28" s="40"/>
      <c r="G28" s="40"/>
      <c r="H28" s="40"/>
      <c r="I28" s="166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</row>
    <row r="29" spans="1:242">
      <c r="B29" s="8"/>
      <c r="C29" s="18"/>
      <c r="D29" s="39"/>
      <c r="E29" s="40"/>
      <c r="F29" s="40"/>
      <c r="G29" s="40"/>
      <c r="H29" s="40"/>
      <c r="I29" s="166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</row>
    <row r="30" spans="1:242" ht="45" customHeight="1">
      <c r="A30" s="8"/>
      <c r="B30" s="124" t="s">
        <v>38</v>
      </c>
      <c r="C30" s="125"/>
      <c r="D30" s="125"/>
      <c r="E30" s="126"/>
      <c r="F30" s="5"/>
      <c r="G30" s="5"/>
      <c r="H30" s="5"/>
      <c r="I30" s="5"/>
      <c r="FR30" s="4"/>
      <c r="FS30" s="4"/>
      <c r="FT30" s="4"/>
      <c r="FU30" s="4"/>
      <c r="FV30" s="4"/>
      <c r="FW30" s="4"/>
      <c r="FX30" s="4"/>
    </row>
    <row r="31" spans="1:242" ht="29.15">
      <c r="B31" s="70" t="s">
        <v>0</v>
      </c>
      <c r="C31" s="71" t="s">
        <v>1</v>
      </c>
      <c r="D31" s="44" t="s">
        <v>8</v>
      </c>
      <c r="E31" s="104" t="s">
        <v>2</v>
      </c>
      <c r="F31" s="5"/>
      <c r="G31" s="5"/>
      <c r="H31" s="5"/>
      <c r="I31" s="5"/>
      <c r="FR31" s="4"/>
      <c r="FS31" s="4"/>
      <c r="FT31" s="4"/>
      <c r="FU31" s="4"/>
      <c r="FV31" s="4"/>
      <c r="FW31" s="4"/>
      <c r="FX31" s="4"/>
    </row>
    <row r="32" spans="1:242">
      <c r="B32" s="12">
        <v>44756</v>
      </c>
      <c r="C32" s="13">
        <v>14183</v>
      </c>
      <c r="D32" s="94">
        <v>29.1464</v>
      </c>
      <c r="E32" s="46">
        <v>413383.39120000001</v>
      </c>
      <c r="F32" s="5"/>
      <c r="G32" s="5"/>
      <c r="H32" s="5"/>
      <c r="I32" s="5"/>
      <c r="FR32" s="4"/>
      <c r="FS32" s="4"/>
      <c r="FT32" s="4"/>
      <c r="FU32" s="4"/>
      <c r="FV32" s="4"/>
      <c r="FW32" s="4"/>
      <c r="FX32" s="4"/>
    </row>
    <row r="33" spans="1:242">
      <c r="B33" s="12">
        <v>44757</v>
      </c>
      <c r="C33" s="13">
        <v>13459</v>
      </c>
      <c r="D33" s="94">
        <v>29.377400000000002</v>
      </c>
      <c r="E33" s="46">
        <v>395390.42660000001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</row>
    <row r="34" spans="1:242">
      <c r="B34" s="12">
        <v>44760</v>
      </c>
      <c r="C34" s="13">
        <v>14572</v>
      </c>
      <c r="D34" s="94">
        <v>30.6006</v>
      </c>
      <c r="E34" s="46">
        <v>445911.94319999998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</row>
    <row r="35" spans="1:242">
      <c r="B35" s="12">
        <v>44761</v>
      </c>
      <c r="C35" s="13">
        <v>14670</v>
      </c>
      <c r="D35" s="94">
        <v>30.89</v>
      </c>
      <c r="E35" s="46">
        <v>453156.3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</row>
    <row r="36" spans="1:242">
      <c r="B36" s="12">
        <v>44762</v>
      </c>
      <c r="C36" s="13">
        <v>1650</v>
      </c>
      <c r="D36" s="94">
        <v>31.317599999999999</v>
      </c>
      <c r="E36" s="46">
        <v>51674.04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</row>
    <row r="37" spans="1:242">
      <c r="B37" s="15" t="s">
        <v>3</v>
      </c>
      <c r="C37" s="16">
        <v>58534</v>
      </c>
      <c r="D37" s="95">
        <v>30.059727696723272</v>
      </c>
      <c r="E37" s="48">
        <v>1759516.101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</row>
    <row r="38" spans="1:242">
      <c r="B38" s="8"/>
      <c r="C38" s="18"/>
      <c r="D38" s="39"/>
      <c r="E38" s="40"/>
      <c r="F38" s="40"/>
      <c r="G38" s="40"/>
      <c r="H38" s="40"/>
      <c r="I38" s="166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</row>
    <row r="39" spans="1:242">
      <c r="B39" s="8"/>
      <c r="C39" s="18"/>
      <c r="D39" s="39"/>
      <c r="E39" s="40"/>
      <c r="F39" s="40"/>
      <c r="G39" s="40"/>
      <c r="H39" s="40"/>
      <c r="I39" s="166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</row>
    <row r="40" spans="1:242" ht="45" customHeight="1">
      <c r="A40" s="8"/>
      <c r="B40" s="124" t="s">
        <v>39</v>
      </c>
      <c r="C40" s="125"/>
      <c r="D40" s="125"/>
      <c r="E40" s="126"/>
      <c r="F40" s="5"/>
      <c r="G40" s="5"/>
      <c r="H40" s="5"/>
      <c r="I40" s="5"/>
      <c r="FR40" s="4"/>
      <c r="FS40" s="4"/>
      <c r="FT40" s="4"/>
      <c r="FU40" s="4"/>
      <c r="FV40" s="4"/>
      <c r="FW40" s="4"/>
      <c r="FX40" s="4"/>
    </row>
    <row r="41" spans="1:242" ht="29.15">
      <c r="B41" s="70" t="s">
        <v>0</v>
      </c>
      <c r="C41" s="71" t="s">
        <v>1</v>
      </c>
      <c r="D41" s="44" t="s">
        <v>8</v>
      </c>
      <c r="E41" s="104" t="s">
        <v>2</v>
      </c>
      <c r="F41" s="5"/>
      <c r="G41" s="5"/>
      <c r="H41" s="5"/>
      <c r="I41" s="5"/>
      <c r="FR41" s="4"/>
      <c r="FS41" s="4"/>
      <c r="FT41" s="4"/>
      <c r="FU41" s="4"/>
      <c r="FV41" s="4"/>
      <c r="FW41" s="4"/>
      <c r="FX41" s="4"/>
    </row>
    <row r="42" spans="1:242">
      <c r="B42" s="12">
        <v>44756</v>
      </c>
      <c r="C42" s="13">
        <v>58872</v>
      </c>
      <c r="D42" s="94">
        <v>29.211231567318695</v>
      </c>
      <c r="E42" s="46">
        <v>1719723.6248311861</v>
      </c>
      <c r="F42" s="5"/>
      <c r="G42" s="5"/>
      <c r="H42" s="5"/>
      <c r="I42" s="5"/>
      <c r="FR42" s="4"/>
      <c r="FS42" s="4"/>
      <c r="FT42" s="4"/>
      <c r="FU42" s="4"/>
      <c r="FV42" s="4"/>
      <c r="FW42" s="4"/>
      <c r="FX42" s="4"/>
    </row>
    <row r="43" spans="1:242">
      <c r="B43" s="12">
        <v>44757</v>
      </c>
      <c r="C43" s="13">
        <v>53378</v>
      </c>
      <c r="D43" s="94">
        <v>29.46492805517796</v>
      </c>
      <c r="E43" s="46">
        <v>1572778.9297292891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</row>
    <row r="44" spans="1:242">
      <c r="B44" s="12">
        <v>44760</v>
      </c>
      <c r="C44" s="13">
        <v>57726</v>
      </c>
      <c r="D44" s="94">
        <v>30.59214888362623</v>
      </c>
      <c r="E44" s="46">
        <v>1765962.3864562078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</row>
    <row r="45" spans="1:242">
      <c r="B45" s="12">
        <v>44761</v>
      </c>
      <c r="C45" s="13">
        <v>57735</v>
      </c>
      <c r="D45" s="94">
        <v>30.938598530815586</v>
      </c>
      <c r="E45" s="46">
        <v>1786239.9861766379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</row>
    <row r="46" spans="1:242">
      <c r="B46" s="12">
        <v>44762</v>
      </c>
      <c r="C46" s="13">
        <v>37004</v>
      </c>
      <c r="D46" s="94">
        <v>31.523015440718865</v>
      </c>
      <c r="E46" s="46">
        <v>1166477.6633683608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</row>
    <row r="47" spans="1:242">
      <c r="B47" s="15" t="s">
        <v>3</v>
      </c>
      <c r="C47" s="16">
        <v>264715</v>
      </c>
      <c r="D47" s="95">
        <v>30.263425157477599</v>
      </c>
      <c r="E47" s="48">
        <v>8011182.5905616824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</row>
    <row r="48" spans="1:242">
      <c r="B48" s="8"/>
      <c r="C48" s="18"/>
      <c r="D48" s="39"/>
      <c r="E48" s="40"/>
      <c r="F48" s="40"/>
      <c r="G48" s="40"/>
      <c r="H48" s="40"/>
      <c r="I48" s="166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</row>
    <row r="49" spans="2:242">
      <c r="B49" s="8"/>
      <c r="C49" s="18"/>
      <c r="D49" s="39"/>
      <c r="E49" s="40"/>
      <c r="F49" s="40"/>
      <c r="G49" s="40"/>
      <c r="H49" s="40"/>
      <c r="I49" s="166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</row>
    <row r="50" spans="2:242">
      <c r="B50" s="8"/>
      <c r="C50" s="18"/>
      <c r="D50" s="39"/>
      <c r="E50" s="40"/>
      <c r="F50" s="40"/>
      <c r="G50" s="40"/>
      <c r="H50" s="40"/>
      <c r="I50" s="166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</row>
    <row r="51" spans="2:242">
      <c r="B51" s="8"/>
      <c r="C51" s="18"/>
      <c r="D51" s="39"/>
      <c r="E51" s="40"/>
      <c r="F51" s="40"/>
      <c r="G51" s="40"/>
      <c r="H51" s="40"/>
      <c r="I51" s="166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</row>
    <row r="52" spans="2:242">
      <c r="B52" s="8"/>
      <c r="C52" s="18"/>
      <c r="D52" s="39"/>
      <c r="E52" s="40"/>
      <c r="F52" s="40"/>
      <c r="G52" s="40"/>
      <c r="H52" s="40"/>
      <c r="I52" s="166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</row>
    <row r="53" spans="2:242">
      <c r="B53" s="8"/>
      <c r="C53" s="18"/>
      <c r="D53" s="39"/>
      <c r="E53" s="40"/>
      <c r="F53" s="40"/>
      <c r="G53" s="40"/>
      <c r="H53" s="40"/>
      <c r="I53" s="166"/>
    </row>
    <row r="54" spans="2:242">
      <c r="B54" s="8"/>
      <c r="C54" s="18"/>
      <c r="D54" s="39"/>
      <c r="E54" s="40"/>
      <c r="F54" s="40"/>
      <c r="G54" s="40"/>
      <c r="H54" s="40"/>
      <c r="I54" s="16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2:242">
      <c r="B55" s="8"/>
      <c r="C55" s="18"/>
      <c r="D55" s="39"/>
      <c r="E55" s="40"/>
      <c r="F55" s="40"/>
      <c r="G55" s="40"/>
      <c r="H55" s="40"/>
      <c r="I55" s="16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2:242">
      <c r="B56" s="8"/>
      <c r="C56" s="18"/>
      <c r="D56" s="39"/>
      <c r="E56" s="40"/>
      <c r="F56" s="40"/>
      <c r="G56" s="40"/>
      <c r="H56" s="40"/>
      <c r="I56" s="16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2:242">
      <c r="B57" s="8"/>
      <c r="C57" s="18"/>
      <c r="D57" s="39"/>
      <c r="E57" s="40"/>
      <c r="F57" s="40"/>
      <c r="G57" s="40"/>
      <c r="H57" s="40"/>
      <c r="I57" s="16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2:242">
      <c r="B58" s="8"/>
      <c r="C58" s="18"/>
      <c r="D58" s="39"/>
      <c r="E58" s="40"/>
      <c r="F58" s="40"/>
      <c r="G58" s="40"/>
      <c r="H58" s="40"/>
      <c r="I58" s="16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2:242">
      <c r="B59" s="8"/>
      <c r="C59" s="18"/>
      <c r="D59" s="39"/>
      <c r="E59" s="40"/>
      <c r="F59" s="40"/>
      <c r="G59" s="40"/>
      <c r="H59" s="40"/>
      <c r="I59" s="16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2:242">
      <c r="B60" s="8"/>
      <c r="C60" s="18"/>
      <c r="D60" s="39"/>
      <c r="E60" s="40"/>
      <c r="F60" s="40"/>
      <c r="G60" s="40"/>
      <c r="H60" s="40"/>
      <c r="I60" s="166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2:242">
      <c r="B61" s="8"/>
      <c r="C61" s="18"/>
      <c r="D61" s="39"/>
      <c r="E61" s="40"/>
      <c r="F61" s="40"/>
      <c r="G61" s="40"/>
      <c r="H61" s="40"/>
      <c r="I61" s="166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2:242">
      <c r="B62" s="8"/>
      <c r="C62" s="18"/>
      <c r="D62" s="39"/>
      <c r="E62" s="40"/>
      <c r="F62" s="40"/>
      <c r="G62" s="40"/>
      <c r="H62" s="40"/>
      <c r="I62" s="166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2:242">
      <c r="B63" s="8"/>
      <c r="C63" s="18"/>
      <c r="D63" s="39"/>
      <c r="E63" s="40"/>
      <c r="F63" s="40"/>
      <c r="G63" s="40"/>
      <c r="H63" s="40"/>
      <c r="I63" s="16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2:242">
      <c r="B64" s="8"/>
      <c r="C64" s="18"/>
      <c r="D64" s="39"/>
      <c r="E64" s="40"/>
      <c r="F64" s="40"/>
      <c r="G64" s="40"/>
      <c r="H64" s="40"/>
      <c r="I64" s="166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2:180">
      <c r="B65" s="8"/>
      <c r="C65" s="18"/>
      <c r="D65" s="39"/>
      <c r="E65" s="40"/>
      <c r="F65" s="40"/>
      <c r="G65" s="40"/>
      <c r="H65" s="40"/>
      <c r="I65" s="166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2:180">
      <c r="B66" s="8"/>
      <c r="C66" s="18"/>
      <c r="D66" s="39"/>
      <c r="E66" s="40"/>
      <c r="F66" s="40"/>
      <c r="G66" s="40"/>
      <c r="H66" s="40"/>
      <c r="I66" s="16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2:180">
      <c r="B67" s="8"/>
      <c r="C67" s="18"/>
      <c r="D67" s="39"/>
      <c r="E67" s="40"/>
      <c r="F67" s="40"/>
      <c r="G67" s="40"/>
      <c r="H67" s="40"/>
      <c r="I67" s="16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2:180">
      <c r="B68" s="8"/>
      <c r="C68" s="18"/>
      <c r="D68" s="39"/>
      <c r="E68" s="40"/>
      <c r="F68" s="40"/>
      <c r="G68" s="40"/>
      <c r="H68" s="40"/>
      <c r="I68" s="166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2:180">
      <c r="B69" s="8"/>
      <c r="C69" s="18"/>
      <c r="D69" s="39"/>
      <c r="E69" s="40"/>
      <c r="F69" s="40"/>
      <c r="G69" s="40"/>
      <c r="H69" s="40"/>
      <c r="I69" s="166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2:180">
      <c r="B70" s="8"/>
      <c r="C70" s="18"/>
      <c r="D70" s="39"/>
      <c r="E70" s="40"/>
      <c r="F70" s="40"/>
      <c r="G70" s="40"/>
      <c r="H70" s="40"/>
      <c r="I70" s="166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2:180">
      <c r="B71" s="8"/>
      <c r="C71" s="18"/>
      <c r="D71" s="39"/>
      <c r="E71" s="40"/>
      <c r="F71" s="40"/>
      <c r="G71" s="40"/>
      <c r="H71" s="40"/>
      <c r="I71" s="166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2:180">
      <c r="B72" s="8"/>
      <c r="C72" s="18"/>
      <c r="D72" s="39"/>
      <c r="E72" s="40"/>
      <c r="F72" s="40"/>
      <c r="G72" s="40"/>
      <c r="H72" s="40"/>
      <c r="I72" s="166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2:180">
      <c r="B73" s="8"/>
      <c r="C73" s="18"/>
      <c r="D73" s="39"/>
      <c r="E73" s="40"/>
      <c r="F73" s="40"/>
      <c r="G73" s="40"/>
      <c r="H73" s="40"/>
      <c r="I73" s="166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2:180">
      <c r="B74" s="8"/>
      <c r="C74" s="18"/>
      <c r="D74" s="39"/>
      <c r="E74" s="40"/>
      <c r="F74" s="40"/>
      <c r="G74" s="40"/>
      <c r="H74" s="40"/>
      <c r="I74" s="16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2:180">
      <c r="B75" s="8"/>
      <c r="C75" s="18"/>
      <c r="D75" s="39"/>
      <c r="E75" s="40"/>
      <c r="F75" s="40"/>
      <c r="G75" s="40"/>
      <c r="H75" s="40"/>
      <c r="I75" s="166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2:180">
      <c r="B76" s="8"/>
      <c r="C76" s="18"/>
      <c r="D76" s="39"/>
      <c r="E76" s="40"/>
      <c r="F76" s="40"/>
      <c r="G76" s="40"/>
      <c r="H76" s="40"/>
      <c r="I76" s="16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2:180">
      <c r="B77" s="8"/>
      <c r="C77" s="18"/>
      <c r="D77" s="39"/>
      <c r="E77" s="40"/>
      <c r="F77" s="40"/>
      <c r="G77" s="40"/>
      <c r="H77" s="40"/>
      <c r="I77" s="166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2:180">
      <c r="B78" s="8"/>
      <c r="C78" s="18"/>
      <c r="D78" s="39"/>
      <c r="E78" s="40"/>
      <c r="F78" s="40"/>
      <c r="G78" s="40"/>
      <c r="H78" s="40"/>
      <c r="I78" s="166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2:180">
      <c r="B79" s="8"/>
      <c r="C79" s="18"/>
      <c r="D79" s="39"/>
      <c r="E79" s="40"/>
      <c r="F79" s="40"/>
      <c r="G79" s="40"/>
      <c r="H79" s="40"/>
      <c r="I79" s="166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2:180">
      <c r="B80" s="8"/>
      <c r="C80" s="18"/>
      <c r="D80" s="39"/>
      <c r="E80" s="40"/>
      <c r="F80" s="40"/>
      <c r="G80" s="40"/>
      <c r="H80" s="40"/>
      <c r="I80" s="166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2:180">
      <c r="B81" s="8"/>
      <c r="C81" s="18"/>
      <c r="D81" s="39"/>
      <c r="E81" s="40"/>
      <c r="F81" s="40"/>
      <c r="G81" s="40"/>
      <c r="H81" s="40"/>
      <c r="I81" s="166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2:180">
      <c r="B82" s="8"/>
      <c r="C82" s="18"/>
      <c r="D82" s="39"/>
      <c r="E82" s="40"/>
      <c r="F82" s="40"/>
      <c r="G82" s="40"/>
      <c r="H82" s="40"/>
      <c r="I82" s="166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2:180">
      <c r="B83" s="8"/>
      <c r="C83" s="18"/>
      <c r="D83" s="39"/>
      <c r="E83" s="40"/>
      <c r="F83" s="40"/>
      <c r="G83" s="40"/>
      <c r="H83" s="40"/>
      <c r="I83" s="166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2:180">
      <c r="B84" s="8"/>
      <c r="C84" s="18"/>
      <c r="D84" s="39"/>
      <c r="E84" s="40"/>
      <c r="F84" s="40"/>
      <c r="G84" s="40"/>
      <c r="H84" s="40"/>
      <c r="I84" s="166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2:180">
      <c r="B85" s="8"/>
      <c r="C85" s="18"/>
      <c r="D85" s="39"/>
      <c r="E85" s="40"/>
      <c r="F85" s="40"/>
      <c r="G85" s="40"/>
      <c r="H85" s="40"/>
      <c r="I85" s="166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2:180">
      <c r="B86" s="8"/>
      <c r="C86" s="18"/>
      <c r="D86" s="39"/>
      <c r="E86" s="40"/>
      <c r="F86" s="40"/>
      <c r="G86" s="40"/>
      <c r="H86" s="40"/>
      <c r="I86" s="166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2:180">
      <c r="B87" s="8"/>
      <c r="C87" s="18"/>
      <c r="D87" s="39"/>
      <c r="E87" s="40"/>
      <c r="F87" s="40"/>
      <c r="G87" s="40"/>
      <c r="H87" s="40"/>
      <c r="I87" s="166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2:180">
      <c r="B88" s="8"/>
      <c r="C88" s="18"/>
      <c r="D88" s="39"/>
      <c r="E88" s="40"/>
      <c r="F88" s="40"/>
      <c r="G88" s="40"/>
      <c r="H88" s="40"/>
      <c r="I88" s="166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2:180">
      <c r="B89" s="8"/>
      <c r="C89" s="18"/>
      <c r="D89" s="39"/>
      <c r="E89" s="40"/>
      <c r="F89" s="40"/>
      <c r="G89" s="40"/>
      <c r="H89" s="40"/>
      <c r="I89" s="166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2:180">
      <c r="B90" s="8"/>
      <c r="C90" s="18"/>
      <c r="D90" s="39"/>
      <c r="E90" s="40"/>
      <c r="F90" s="40"/>
      <c r="G90" s="40"/>
      <c r="H90" s="40"/>
      <c r="I90" s="166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2:180">
      <c r="B91" s="8"/>
      <c r="C91" s="18"/>
      <c r="D91" s="39"/>
      <c r="E91" s="40"/>
      <c r="F91" s="40"/>
      <c r="G91" s="40"/>
      <c r="H91" s="40"/>
      <c r="I91" s="166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2:180">
      <c r="B92" s="8"/>
      <c r="C92" s="18"/>
      <c r="D92" s="39"/>
      <c r="E92" s="40"/>
      <c r="F92" s="40"/>
      <c r="G92" s="40"/>
      <c r="H92" s="40"/>
      <c r="I92" s="166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2:180">
      <c r="B93" s="8"/>
      <c r="C93" s="18"/>
      <c r="D93" s="39"/>
      <c r="E93" s="40"/>
      <c r="F93" s="40"/>
      <c r="G93" s="40"/>
      <c r="H93" s="40"/>
      <c r="I93" s="166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2:180">
      <c r="B94" s="8"/>
      <c r="C94" s="18"/>
      <c r="D94" s="39"/>
      <c r="E94" s="40"/>
      <c r="F94" s="40"/>
      <c r="G94" s="40"/>
      <c r="H94" s="40"/>
      <c r="I94" s="166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2:180">
      <c r="B95" s="8"/>
      <c r="C95" s="18"/>
      <c r="D95" s="39"/>
      <c r="E95" s="41"/>
      <c r="F95" s="41"/>
      <c r="G95" s="41"/>
      <c r="H95" s="41"/>
      <c r="I95" s="16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2:180">
      <c r="B96" s="8"/>
      <c r="C96" s="18"/>
      <c r="D96" s="39"/>
      <c r="E96" s="41"/>
      <c r="F96" s="41"/>
      <c r="G96" s="41"/>
      <c r="H96" s="41"/>
      <c r="I96" s="16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2:180">
      <c r="B97" s="8"/>
      <c r="C97" s="18"/>
      <c r="D97" s="39"/>
      <c r="E97" s="41"/>
      <c r="F97" s="41"/>
      <c r="G97" s="41"/>
      <c r="H97" s="41"/>
      <c r="I97" s="16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2:180">
      <c r="B98" s="8"/>
      <c r="C98" s="18"/>
      <c r="D98" s="39"/>
      <c r="E98" s="41"/>
      <c r="F98" s="41"/>
      <c r="G98" s="41"/>
      <c r="H98" s="41"/>
      <c r="I98" s="16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2:180">
      <c r="B99" s="8"/>
      <c r="C99" s="18"/>
      <c r="D99" s="39"/>
      <c r="E99" s="41"/>
      <c r="F99" s="41"/>
      <c r="G99" s="41"/>
      <c r="H99" s="41"/>
      <c r="I99" s="16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2:180">
      <c r="B100" s="8"/>
      <c r="C100" s="18"/>
      <c r="D100" s="39"/>
      <c r="E100" s="41"/>
      <c r="F100" s="41"/>
      <c r="G100" s="41"/>
      <c r="H100" s="41"/>
      <c r="I100" s="16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2:180">
      <c r="B101" s="8"/>
      <c r="C101" s="18"/>
      <c r="D101" s="39"/>
      <c r="E101" s="41"/>
      <c r="F101" s="41"/>
      <c r="G101" s="41"/>
      <c r="H101" s="41"/>
      <c r="I101" s="16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2:180">
      <c r="B102" s="8"/>
      <c r="C102" s="18"/>
      <c r="D102" s="39"/>
      <c r="E102" s="41"/>
      <c r="F102" s="41"/>
      <c r="G102" s="41"/>
      <c r="H102" s="41"/>
      <c r="I102" s="16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</row>
    <row r="103" spans="2:180">
      <c r="B103" s="8"/>
      <c r="C103" s="18"/>
      <c r="D103" s="39"/>
      <c r="E103" s="41"/>
      <c r="F103" s="41"/>
      <c r="G103" s="41"/>
      <c r="H103" s="41"/>
      <c r="I103" s="16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</row>
    <row r="104" spans="2:180">
      <c r="B104" s="8"/>
      <c r="C104" s="18"/>
      <c r="D104" s="39"/>
      <c r="E104" s="41"/>
      <c r="F104" s="41"/>
      <c r="G104" s="41"/>
      <c r="H104" s="41"/>
      <c r="I104" s="16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</row>
    <row r="105" spans="2:180">
      <c r="B105" s="8"/>
      <c r="C105" s="18"/>
      <c r="D105" s="39"/>
      <c r="E105" s="41"/>
      <c r="F105" s="41"/>
      <c r="G105" s="41"/>
      <c r="H105" s="41"/>
      <c r="I105" s="16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</row>
    <row r="106" spans="2:180">
      <c r="B106" s="8"/>
      <c r="C106" s="18"/>
      <c r="D106" s="39"/>
      <c r="E106" s="41"/>
      <c r="F106" s="41"/>
      <c r="G106" s="41"/>
      <c r="H106" s="41"/>
      <c r="I106" s="16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</row>
    <row r="107" spans="2:180">
      <c r="B107" s="8"/>
      <c r="C107" s="18"/>
      <c r="D107" s="39"/>
      <c r="E107" s="41"/>
      <c r="F107" s="41"/>
      <c r="G107" s="41"/>
      <c r="H107" s="41"/>
      <c r="I107" s="16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</row>
    <row r="108" spans="2:180">
      <c r="B108" s="8"/>
      <c r="C108" s="18"/>
      <c r="D108" s="39"/>
      <c r="E108" s="41"/>
      <c r="F108" s="41"/>
      <c r="G108" s="41"/>
      <c r="H108" s="41"/>
      <c r="I108" s="16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</row>
    <row r="109" spans="2:180">
      <c r="B109" s="8"/>
      <c r="C109" s="18"/>
      <c r="D109" s="39"/>
      <c r="E109" s="41"/>
      <c r="F109" s="41"/>
      <c r="G109" s="41"/>
      <c r="H109" s="41"/>
      <c r="I109" s="16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</row>
    <row r="110" spans="2:180">
      <c r="B110" s="8"/>
      <c r="C110" s="18"/>
      <c r="D110" s="39"/>
      <c r="E110" s="40"/>
      <c r="F110" s="40"/>
      <c r="G110" s="40"/>
      <c r="H110" s="40"/>
      <c r="I110" s="166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</row>
    <row r="111" spans="2:180">
      <c r="B111" s="8"/>
      <c r="C111" s="18"/>
      <c r="D111" s="39"/>
      <c r="E111" s="40"/>
      <c r="F111" s="40"/>
      <c r="G111" s="40"/>
      <c r="H111" s="40"/>
      <c r="I111" s="166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</row>
    <row r="112" spans="2:180">
      <c r="B112" s="8"/>
      <c r="C112" s="18"/>
      <c r="D112" s="39"/>
      <c r="E112" s="40"/>
      <c r="F112" s="40"/>
      <c r="G112" s="40"/>
      <c r="H112" s="40"/>
      <c r="I112" s="166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</row>
    <row r="113" spans="2:180">
      <c r="B113" s="8"/>
      <c r="C113" s="18"/>
      <c r="D113" s="39"/>
      <c r="E113" s="40"/>
      <c r="F113" s="40"/>
      <c r="G113" s="40"/>
      <c r="H113" s="40"/>
      <c r="I113" s="166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</row>
    <row r="114" spans="2:180">
      <c r="B114" s="8"/>
      <c r="C114" s="18"/>
      <c r="D114" s="39"/>
      <c r="E114" s="40"/>
      <c r="F114" s="40"/>
      <c r="G114" s="40"/>
      <c r="H114" s="40"/>
      <c r="I114" s="166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</row>
    <row r="115" spans="2:180">
      <c r="B115" s="8"/>
      <c r="C115" s="18"/>
      <c r="D115" s="39"/>
      <c r="E115" s="40"/>
      <c r="F115" s="40"/>
      <c r="G115" s="40"/>
      <c r="H115" s="40"/>
      <c r="I115" s="166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</row>
    <row r="116" spans="2:180">
      <c r="B116" s="8"/>
      <c r="C116" s="18"/>
      <c r="D116" s="39"/>
      <c r="E116" s="40"/>
      <c r="F116" s="40"/>
      <c r="G116" s="40"/>
      <c r="H116" s="40"/>
      <c r="I116" s="166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</row>
    <row r="117" spans="2:180">
      <c r="B117" s="8"/>
      <c r="C117" s="18"/>
      <c r="D117" s="39"/>
      <c r="E117" s="40"/>
      <c r="F117" s="40"/>
      <c r="G117" s="40"/>
      <c r="H117" s="40"/>
      <c r="I117" s="166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</row>
    <row r="118" spans="2:180">
      <c r="B118" s="8"/>
      <c r="C118" s="18"/>
      <c r="D118" s="39"/>
      <c r="E118" s="40"/>
      <c r="F118" s="40"/>
      <c r="G118" s="40"/>
      <c r="H118" s="40"/>
      <c r="I118" s="166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</row>
    <row r="119" spans="2:180">
      <c r="B119" s="8"/>
      <c r="C119" s="18"/>
      <c r="D119" s="39"/>
      <c r="E119" s="40"/>
      <c r="F119" s="40"/>
      <c r="G119" s="40"/>
      <c r="H119" s="40"/>
      <c r="I119" s="166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</row>
    <row r="120" spans="2:180">
      <c r="B120" s="8"/>
      <c r="C120" s="18"/>
      <c r="D120" s="39"/>
      <c r="E120" s="40"/>
      <c r="F120" s="40"/>
      <c r="G120" s="40"/>
      <c r="H120" s="40"/>
      <c r="I120" s="166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</row>
    <row r="121" spans="2:180">
      <c r="B121" s="8"/>
      <c r="C121" s="18"/>
      <c r="D121" s="39"/>
      <c r="E121" s="40"/>
      <c r="F121" s="40"/>
      <c r="G121" s="40"/>
      <c r="H121" s="40"/>
      <c r="I121" s="166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</row>
    <row r="122" spans="2:180">
      <c r="B122" s="8"/>
      <c r="C122" s="18"/>
      <c r="D122" s="39"/>
      <c r="E122" s="40"/>
      <c r="F122" s="40"/>
      <c r="G122" s="40"/>
      <c r="H122" s="40"/>
      <c r="I122" s="166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</row>
    <row r="123" spans="2:180">
      <c r="B123" s="8"/>
      <c r="C123" s="18"/>
      <c r="D123" s="39"/>
      <c r="E123" s="40"/>
      <c r="F123" s="40"/>
      <c r="G123" s="40"/>
      <c r="H123" s="40"/>
      <c r="I123" s="166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</row>
    <row r="124" spans="2:180">
      <c r="B124" s="8"/>
      <c r="C124" s="18"/>
      <c r="D124" s="39"/>
      <c r="E124" s="40"/>
      <c r="F124" s="40"/>
      <c r="G124" s="40"/>
      <c r="H124" s="40"/>
      <c r="I124" s="166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</row>
    <row r="125" spans="2:180">
      <c r="B125" s="8"/>
      <c r="C125" s="18"/>
      <c r="D125" s="39"/>
      <c r="E125" s="40"/>
      <c r="F125" s="40"/>
      <c r="G125" s="40"/>
      <c r="H125" s="40"/>
      <c r="I125" s="166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</row>
    <row r="126" spans="2:180">
      <c r="B126" s="8"/>
      <c r="C126" s="18"/>
      <c r="D126" s="39"/>
      <c r="E126" s="40"/>
      <c r="F126" s="40"/>
      <c r="G126" s="40"/>
      <c r="H126" s="40"/>
      <c r="I126" s="166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</row>
    <row r="127" spans="2:180">
      <c r="B127" s="8"/>
      <c r="C127" s="18"/>
      <c r="D127" s="39"/>
      <c r="E127" s="40"/>
      <c r="F127" s="40"/>
      <c r="G127" s="40"/>
      <c r="H127" s="40"/>
      <c r="I127" s="166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</row>
    <row r="128" spans="2:180">
      <c r="B128" s="8"/>
      <c r="C128" s="18"/>
      <c r="D128" s="39"/>
      <c r="E128" s="40"/>
      <c r="F128" s="40"/>
      <c r="G128" s="40"/>
      <c r="H128" s="40"/>
      <c r="I128" s="166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</row>
    <row r="129" spans="2:180">
      <c r="B129" s="8"/>
      <c r="C129" s="18"/>
      <c r="D129" s="39"/>
      <c r="E129" s="40"/>
      <c r="F129" s="40"/>
      <c r="G129" s="40"/>
      <c r="H129" s="40"/>
      <c r="I129" s="166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</row>
    <row r="130" spans="2:180">
      <c r="B130" s="8"/>
      <c r="C130" s="18"/>
      <c r="D130" s="39"/>
      <c r="E130" s="40"/>
      <c r="F130" s="40"/>
      <c r="G130" s="40"/>
      <c r="H130" s="40"/>
      <c r="I130" s="166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</row>
    <row r="131" spans="2:180">
      <c r="B131" s="8"/>
      <c r="C131" s="18"/>
      <c r="D131" s="39"/>
      <c r="E131" s="40"/>
      <c r="F131" s="40"/>
      <c r="G131" s="40"/>
      <c r="H131" s="40"/>
      <c r="I131" s="166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</row>
    <row r="132" spans="2:180">
      <c r="B132" s="8"/>
      <c r="C132" s="18"/>
      <c r="D132" s="39"/>
      <c r="E132" s="40"/>
      <c r="F132" s="40"/>
      <c r="G132" s="40"/>
      <c r="H132" s="40"/>
      <c r="I132" s="166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</row>
    <row r="133" spans="2:180">
      <c r="B133" s="8"/>
      <c r="C133" s="18"/>
      <c r="D133" s="39"/>
      <c r="E133" s="40"/>
      <c r="F133" s="40"/>
      <c r="G133" s="40"/>
      <c r="H133" s="40"/>
      <c r="I133" s="166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</row>
    <row r="134" spans="2:180">
      <c r="B134" s="8"/>
      <c r="C134" s="18"/>
      <c r="D134" s="39"/>
      <c r="E134" s="40"/>
      <c r="F134" s="40"/>
      <c r="G134" s="40"/>
      <c r="H134" s="40"/>
      <c r="I134" s="166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</row>
    <row r="135" spans="2:180">
      <c r="B135" s="8"/>
      <c r="C135" s="18"/>
      <c r="D135" s="39"/>
      <c r="E135" s="40"/>
      <c r="F135" s="40"/>
      <c r="G135" s="40"/>
      <c r="H135" s="40"/>
      <c r="I135" s="166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</row>
    <row r="136" spans="2:180">
      <c r="B136" s="8"/>
      <c r="C136" s="18"/>
      <c r="D136" s="39"/>
      <c r="E136" s="40"/>
      <c r="F136" s="40"/>
      <c r="G136" s="40"/>
      <c r="H136" s="40"/>
      <c r="I136" s="166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</row>
    <row r="137" spans="2:180">
      <c r="B137" s="8"/>
      <c r="C137" s="18"/>
      <c r="D137" s="39"/>
      <c r="E137" s="40"/>
      <c r="F137" s="40"/>
      <c r="G137" s="40"/>
      <c r="H137" s="40"/>
      <c r="I137" s="166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</row>
    <row r="138" spans="2:180">
      <c r="B138" s="8"/>
      <c r="C138" s="18"/>
      <c r="D138" s="39"/>
      <c r="E138" s="40"/>
      <c r="F138" s="40"/>
      <c r="G138" s="40"/>
      <c r="H138" s="40"/>
      <c r="I138" s="166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</row>
    <row r="139" spans="2:180">
      <c r="B139" s="8"/>
      <c r="C139" s="18"/>
      <c r="D139" s="39"/>
      <c r="E139" s="40"/>
      <c r="F139" s="40"/>
      <c r="G139" s="40"/>
      <c r="H139" s="40"/>
      <c r="I139" s="166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</row>
    <row r="140" spans="2:180">
      <c r="B140" s="8"/>
      <c r="C140" s="18"/>
      <c r="D140" s="39"/>
      <c r="E140" s="40"/>
      <c r="F140" s="40"/>
      <c r="G140" s="40"/>
      <c r="H140" s="40"/>
      <c r="I140" s="166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</row>
    <row r="141" spans="2:180">
      <c r="B141" s="8"/>
      <c r="C141" s="18"/>
      <c r="D141" s="39"/>
      <c r="E141" s="40"/>
      <c r="F141" s="40"/>
      <c r="G141" s="40"/>
      <c r="H141" s="40"/>
      <c r="I141" s="166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</row>
    <row r="142" spans="2:180">
      <c r="B142" s="8"/>
      <c r="C142" s="18"/>
      <c r="D142" s="39"/>
      <c r="E142" s="40"/>
      <c r="F142" s="40"/>
      <c r="G142" s="40"/>
      <c r="H142" s="40"/>
      <c r="I142" s="166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</row>
    <row r="143" spans="2:180">
      <c r="B143" s="8"/>
      <c r="C143" s="18"/>
      <c r="D143" s="39"/>
      <c r="E143" s="40"/>
      <c r="F143" s="40"/>
      <c r="G143" s="40"/>
      <c r="H143" s="40"/>
      <c r="I143" s="166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</row>
    <row r="144" spans="2:180">
      <c r="B144" s="8"/>
      <c r="C144" s="18"/>
      <c r="D144" s="39"/>
      <c r="E144" s="40"/>
      <c r="F144" s="40"/>
      <c r="G144" s="40"/>
      <c r="H144" s="40"/>
      <c r="I144" s="166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</row>
    <row r="145" spans="2:180">
      <c r="B145" s="8"/>
      <c r="C145" s="18"/>
      <c r="D145" s="39"/>
      <c r="E145" s="40"/>
      <c r="F145" s="40"/>
      <c r="G145" s="40"/>
      <c r="H145" s="40"/>
      <c r="I145" s="166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</row>
    <row r="146" spans="2:180">
      <c r="B146" s="8"/>
      <c r="C146" s="18"/>
      <c r="D146" s="39"/>
      <c r="E146" s="40"/>
      <c r="F146" s="40"/>
      <c r="G146" s="40"/>
      <c r="H146" s="40"/>
      <c r="I146" s="166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</row>
    <row r="147" spans="2:180">
      <c r="B147" s="8"/>
      <c r="C147" s="18"/>
      <c r="D147" s="39"/>
      <c r="E147" s="40"/>
      <c r="F147" s="40"/>
      <c r="G147" s="40"/>
      <c r="H147" s="40"/>
      <c r="I147" s="166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</row>
    <row r="148" spans="2:180">
      <c r="B148" s="8"/>
      <c r="C148" s="18"/>
      <c r="D148" s="39"/>
      <c r="E148" s="40"/>
      <c r="F148" s="40"/>
      <c r="G148" s="40"/>
      <c r="H148" s="40"/>
      <c r="I148" s="166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</row>
    <row r="149" spans="2:180">
      <c r="B149" s="8"/>
      <c r="C149" s="18"/>
      <c r="D149" s="39"/>
      <c r="E149" s="40"/>
      <c r="F149" s="40"/>
      <c r="G149" s="40"/>
      <c r="H149" s="40"/>
      <c r="I149" s="166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</row>
    <row r="150" spans="2:180">
      <c r="B150" s="8"/>
      <c r="C150" s="18"/>
      <c r="D150" s="39"/>
      <c r="E150" s="40"/>
      <c r="F150" s="40"/>
      <c r="G150" s="40"/>
      <c r="H150" s="40"/>
      <c r="I150" s="166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</row>
    <row r="151" spans="2:180">
      <c r="B151" s="8"/>
      <c r="C151" s="18"/>
      <c r="D151" s="39"/>
      <c r="E151" s="40"/>
      <c r="F151" s="40"/>
      <c r="G151" s="40"/>
      <c r="H151" s="40"/>
      <c r="I151" s="166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</row>
    <row r="152" spans="2:180">
      <c r="B152" s="8"/>
      <c r="C152" s="18"/>
      <c r="D152" s="39"/>
      <c r="E152" s="40"/>
      <c r="F152" s="40"/>
      <c r="G152" s="40"/>
      <c r="H152" s="40"/>
      <c r="I152" s="166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</row>
    <row r="153" spans="2:180">
      <c r="B153" s="8"/>
      <c r="C153" s="18"/>
      <c r="D153" s="39"/>
      <c r="E153" s="40"/>
      <c r="F153" s="40"/>
      <c r="G153" s="40"/>
      <c r="H153" s="40"/>
      <c r="I153" s="166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</row>
    <row r="154" spans="2:180">
      <c r="B154" s="8"/>
      <c r="C154" s="18"/>
      <c r="D154" s="39"/>
      <c r="E154" s="40"/>
      <c r="F154" s="40"/>
      <c r="G154" s="40"/>
      <c r="H154" s="40"/>
      <c r="I154" s="166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</row>
    <row r="155" spans="2:180">
      <c r="B155" s="8"/>
      <c r="C155" s="18"/>
      <c r="D155" s="39"/>
      <c r="E155" s="40"/>
      <c r="F155" s="40"/>
      <c r="G155" s="40"/>
      <c r="H155" s="40"/>
      <c r="I155" s="166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</row>
    <row r="156" spans="2:180">
      <c r="B156" s="8"/>
      <c r="C156" s="18"/>
      <c r="D156" s="39"/>
      <c r="E156" s="40"/>
      <c r="F156" s="40"/>
      <c r="G156" s="40"/>
      <c r="H156" s="40"/>
      <c r="I156" s="166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</row>
    <row r="157" spans="2:180">
      <c r="B157" s="8"/>
      <c r="C157" s="18"/>
      <c r="D157" s="39"/>
      <c r="E157" s="40"/>
      <c r="F157" s="40"/>
      <c r="G157" s="40"/>
      <c r="H157" s="40"/>
      <c r="I157" s="166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</row>
    <row r="158" spans="2:180">
      <c r="B158" s="8"/>
      <c r="C158" s="18"/>
      <c r="D158" s="39"/>
      <c r="E158" s="40"/>
      <c r="F158" s="40"/>
      <c r="G158" s="40"/>
      <c r="H158" s="40"/>
      <c r="I158" s="166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</row>
    <row r="159" spans="2:180">
      <c r="B159" s="8"/>
      <c r="C159" s="18"/>
      <c r="D159" s="39"/>
      <c r="E159" s="40"/>
      <c r="F159" s="40"/>
      <c r="G159" s="40"/>
      <c r="H159" s="40"/>
      <c r="I159" s="166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</row>
    <row r="160" spans="2:180">
      <c r="B160" s="8"/>
      <c r="C160" s="18"/>
      <c r="D160" s="39"/>
      <c r="E160" s="40"/>
      <c r="F160" s="40"/>
      <c r="G160" s="40"/>
      <c r="H160" s="40"/>
      <c r="I160" s="166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</row>
    <row r="161" spans="2:180">
      <c r="B161" s="8"/>
      <c r="C161" s="18"/>
      <c r="D161" s="39"/>
      <c r="E161" s="40"/>
      <c r="F161" s="40"/>
      <c r="G161" s="40"/>
      <c r="H161" s="40"/>
      <c r="I161" s="166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</row>
    <row r="162" spans="2:180">
      <c r="B162" s="8"/>
      <c r="C162" s="18"/>
      <c r="D162" s="39"/>
      <c r="E162" s="40"/>
      <c r="F162" s="40"/>
      <c r="G162" s="40"/>
      <c r="H162" s="40"/>
      <c r="I162" s="166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</row>
    <row r="163" spans="2:180">
      <c r="B163" s="8"/>
      <c r="C163" s="18"/>
      <c r="D163" s="39"/>
      <c r="E163" s="40"/>
      <c r="F163" s="40"/>
      <c r="G163" s="40"/>
      <c r="H163" s="40"/>
      <c r="I163" s="166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</row>
    <row r="164" spans="2:180">
      <c r="B164" s="8"/>
      <c r="C164" s="18"/>
      <c r="D164" s="39"/>
      <c r="E164" s="40"/>
      <c r="F164" s="40"/>
      <c r="G164" s="40"/>
      <c r="H164" s="40"/>
      <c r="I164" s="166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</row>
    <row r="165" spans="2:180">
      <c r="B165" s="8"/>
      <c r="C165" s="18"/>
      <c r="D165" s="39"/>
      <c r="E165" s="40"/>
      <c r="F165" s="40"/>
      <c r="G165" s="40"/>
      <c r="H165" s="40"/>
      <c r="I165" s="166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</row>
    <row r="166" spans="2:180">
      <c r="B166" s="8"/>
      <c r="C166" s="18"/>
      <c r="D166" s="39"/>
      <c r="E166" s="40"/>
      <c r="F166" s="40"/>
      <c r="G166" s="40"/>
      <c r="H166" s="40"/>
      <c r="I166" s="166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</row>
    <row r="167" spans="2:180">
      <c r="B167" s="8"/>
      <c r="C167" s="18"/>
      <c r="D167" s="39"/>
      <c r="E167" s="40"/>
      <c r="F167" s="40"/>
      <c r="G167" s="40"/>
      <c r="H167" s="40"/>
      <c r="I167" s="166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</row>
    <row r="168" spans="2:180">
      <c r="B168" s="8"/>
      <c r="C168" s="18"/>
      <c r="D168" s="39"/>
      <c r="E168" s="40"/>
      <c r="F168" s="40"/>
      <c r="G168" s="40"/>
      <c r="H168" s="40"/>
      <c r="I168" s="166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</row>
    <row r="169" spans="2:180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</row>
    <row r="170" spans="2:180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</row>
    <row r="171" spans="2:180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</row>
    <row r="172" spans="2:180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</row>
    <row r="173" spans="2:180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</row>
    <row r="174" spans="2:180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</row>
    <row r="175" spans="2:180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</row>
    <row r="176" spans="2:180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</row>
    <row r="177" spans="3:180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</row>
    <row r="178" spans="3:180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</row>
    <row r="179" spans="3:180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</row>
    <row r="180" spans="3:180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</row>
    <row r="181" spans="3:180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</row>
    <row r="182" spans="3:180">
      <c r="C182" s="1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</row>
    <row r="183" spans="3:180">
      <c r="C183" s="1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</row>
    <row r="184" spans="3:180">
      <c r="C184" s="1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</row>
    <row r="185" spans="3:180">
      <c r="C185" s="1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</row>
    <row r="186" spans="3:180">
      <c r="C186" s="1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</row>
    <row r="187" spans="3:180">
      <c r="C187" s="1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</row>
    <row r="188" spans="3:180">
      <c r="C188" s="1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</row>
    <row r="189" spans="3:180">
      <c r="C189" s="1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</row>
    <row r="190" spans="3:180">
      <c r="C190" s="1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</row>
    <row r="191" spans="3:180">
      <c r="C191" s="1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</row>
    <row r="192" spans="3:180">
      <c r="C192" s="1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</row>
    <row r="193" spans="1:9" s="4" customFormat="1">
      <c r="A193" s="1"/>
      <c r="B193" s="1"/>
      <c r="C193" s="1"/>
      <c r="D193" s="42"/>
      <c r="E193" s="43"/>
      <c r="F193" s="43"/>
      <c r="G193" s="43"/>
      <c r="H193" s="43"/>
      <c r="I193" s="168"/>
    </row>
    <row r="194" spans="1:9" s="4" customFormat="1">
      <c r="A194" s="1"/>
      <c r="B194" s="1"/>
      <c r="C194" s="1"/>
      <c r="D194" s="42"/>
      <c r="E194" s="43"/>
      <c r="F194" s="43"/>
      <c r="G194" s="43"/>
      <c r="H194" s="43"/>
      <c r="I194" s="168"/>
    </row>
    <row r="195" spans="1:9" s="4" customFormat="1">
      <c r="A195" s="1"/>
      <c r="B195" s="1"/>
      <c r="C195" s="1"/>
      <c r="D195" s="42"/>
      <c r="E195" s="43"/>
      <c r="F195" s="43"/>
      <c r="G195" s="43"/>
      <c r="H195" s="43"/>
      <c r="I195" s="168"/>
    </row>
    <row r="196" spans="1:9" s="4" customFormat="1">
      <c r="A196" s="1"/>
      <c r="B196" s="1"/>
      <c r="C196" s="1"/>
      <c r="D196" s="42"/>
      <c r="E196" s="43"/>
      <c r="F196" s="43"/>
      <c r="G196" s="43"/>
      <c r="H196" s="43"/>
      <c r="I196" s="168"/>
    </row>
    <row r="197" spans="1:9" s="4" customFormat="1">
      <c r="A197" s="1"/>
      <c r="B197" s="1"/>
      <c r="C197" s="1"/>
      <c r="D197" s="42"/>
      <c r="E197" s="43"/>
      <c r="F197" s="43"/>
      <c r="G197" s="43"/>
      <c r="H197" s="43"/>
      <c r="I197" s="168"/>
    </row>
    <row r="198" spans="1:9" s="4" customFormat="1">
      <c r="A198" s="1"/>
      <c r="B198" s="1"/>
      <c r="C198" s="1"/>
      <c r="D198" s="42"/>
      <c r="E198" s="43"/>
      <c r="F198" s="43"/>
      <c r="G198" s="43"/>
      <c r="H198" s="43"/>
      <c r="I198" s="168"/>
    </row>
    <row r="199" spans="1:9" s="4" customFormat="1">
      <c r="A199" s="1"/>
      <c r="B199" s="1"/>
      <c r="C199" s="1"/>
      <c r="D199" s="42"/>
      <c r="E199" s="43"/>
      <c r="F199" s="43"/>
      <c r="G199" s="43"/>
      <c r="H199" s="43"/>
      <c r="I199" s="168"/>
    </row>
    <row r="200" spans="1:9" s="4" customFormat="1">
      <c r="A200" s="1"/>
      <c r="B200" s="1"/>
      <c r="C200" s="1"/>
      <c r="D200" s="42"/>
      <c r="E200" s="43"/>
      <c r="F200" s="43"/>
      <c r="G200" s="43"/>
      <c r="H200" s="43"/>
      <c r="I200" s="168"/>
    </row>
    <row r="201" spans="1:9" s="4" customFormat="1">
      <c r="A201" s="1"/>
      <c r="B201" s="1"/>
      <c r="C201" s="1"/>
      <c r="D201" s="42"/>
      <c r="E201" s="43"/>
      <c r="F201" s="43"/>
      <c r="G201" s="43"/>
      <c r="H201" s="43"/>
      <c r="I201" s="168"/>
    </row>
    <row r="202" spans="1:9" s="4" customFormat="1">
      <c r="A202" s="1"/>
      <c r="B202" s="1"/>
      <c r="C202" s="1"/>
      <c r="D202" s="42"/>
      <c r="E202" s="43"/>
      <c r="F202" s="43"/>
      <c r="G202" s="43"/>
      <c r="H202" s="43"/>
      <c r="I202" s="168"/>
    </row>
    <row r="203" spans="1:9" s="4" customFormat="1">
      <c r="A203" s="1"/>
      <c r="B203" s="1"/>
      <c r="C203" s="1"/>
      <c r="D203" s="42"/>
      <c r="E203" s="43"/>
      <c r="F203" s="43"/>
      <c r="G203" s="43"/>
      <c r="H203" s="43"/>
      <c r="I203" s="168"/>
    </row>
    <row r="204" spans="1:9" s="4" customFormat="1">
      <c r="A204" s="1"/>
      <c r="B204" s="1"/>
      <c r="C204" s="1"/>
      <c r="D204" s="42"/>
      <c r="E204" s="43"/>
      <c r="F204" s="43"/>
      <c r="G204" s="43"/>
      <c r="H204" s="43"/>
      <c r="I204" s="168"/>
    </row>
    <row r="205" spans="1:9" s="4" customFormat="1">
      <c r="A205" s="1"/>
      <c r="B205" s="1"/>
      <c r="C205" s="1"/>
      <c r="D205" s="42"/>
      <c r="E205" s="43"/>
      <c r="F205" s="43"/>
      <c r="G205" s="43"/>
      <c r="H205" s="43"/>
      <c r="I205" s="168"/>
    </row>
    <row r="206" spans="1:9" s="4" customFormat="1">
      <c r="A206" s="1"/>
      <c r="B206" s="1"/>
      <c r="C206" s="1"/>
      <c r="D206" s="42"/>
      <c r="E206" s="43"/>
      <c r="F206" s="43"/>
      <c r="G206" s="43"/>
      <c r="H206" s="43"/>
      <c r="I206" s="168"/>
    </row>
    <row r="207" spans="1:9" s="4" customFormat="1">
      <c r="A207" s="1"/>
      <c r="B207" s="1"/>
      <c r="C207" s="1"/>
      <c r="D207" s="42"/>
      <c r="E207" s="43"/>
      <c r="F207" s="43"/>
      <c r="G207" s="43"/>
      <c r="H207" s="43"/>
      <c r="I207" s="168"/>
    </row>
    <row r="208" spans="1:9" s="4" customFormat="1">
      <c r="A208" s="1"/>
      <c r="B208" s="1"/>
      <c r="C208" s="1"/>
      <c r="D208" s="42"/>
      <c r="E208" s="43"/>
      <c r="F208" s="43"/>
      <c r="G208" s="43"/>
      <c r="H208" s="43"/>
      <c r="I208" s="168"/>
    </row>
    <row r="209" spans="1:180">
      <c r="C209" s="1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</row>
    <row r="210" spans="1:180">
      <c r="C210" s="1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</row>
    <row r="211" spans="1:180">
      <c r="C211" s="1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</row>
    <row r="212" spans="1:180">
      <c r="C212" s="1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</row>
    <row r="213" spans="1:180">
      <c r="C213" s="1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</row>
    <row r="216" spans="1:180" s="14" customFormat="1">
      <c r="A216" s="21"/>
      <c r="B216" s="1"/>
      <c r="C216" s="20"/>
      <c r="D216" s="42"/>
      <c r="E216" s="43"/>
      <c r="F216" s="43"/>
      <c r="G216" s="43"/>
      <c r="H216" s="43"/>
      <c r="I216" s="168"/>
    </row>
    <row r="217" spans="1:180" s="9" customFormat="1" ht="14.5" customHeight="1">
      <c r="A217" s="8"/>
      <c r="B217" s="1"/>
      <c r="C217" s="20"/>
      <c r="D217" s="42"/>
      <c r="E217" s="43"/>
      <c r="F217" s="43"/>
      <c r="G217" s="43"/>
      <c r="H217" s="43"/>
      <c r="I217" s="168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1:180" s="9" customFormat="1" ht="17.5" customHeight="1">
      <c r="B218" s="1"/>
      <c r="C218" s="20"/>
      <c r="D218" s="42"/>
      <c r="E218" s="43"/>
      <c r="F218" s="43"/>
      <c r="G218" s="43"/>
      <c r="H218" s="43"/>
      <c r="I218" s="168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1:180" s="9" customFormat="1" ht="10.95" customHeight="1">
      <c r="A219" s="8"/>
      <c r="B219" s="1"/>
      <c r="C219" s="20"/>
      <c r="D219" s="42"/>
      <c r="E219" s="43"/>
      <c r="F219" s="43"/>
      <c r="G219" s="43"/>
      <c r="H219" s="43"/>
      <c r="I219" s="16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1:180" s="9" customFormat="1">
      <c r="A220" s="8"/>
      <c r="B220" s="1"/>
      <c r="C220" s="20"/>
      <c r="D220" s="42"/>
      <c r="E220" s="43"/>
      <c r="F220" s="43"/>
      <c r="G220" s="43"/>
      <c r="H220" s="43"/>
      <c r="I220" s="168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1:180" s="9" customFormat="1">
      <c r="A221" s="8"/>
      <c r="B221" s="1"/>
      <c r="C221" s="20"/>
      <c r="D221" s="42"/>
      <c r="E221" s="43"/>
      <c r="F221" s="43"/>
      <c r="G221" s="43"/>
      <c r="H221" s="43"/>
      <c r="I221" s="16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1:180" s="9" customFormat="1">
      <c r="A222" s="8"/>
      <c r="B222" s="1"/>
      <c r="C222" s="20"/>
      <c r="D222" s="42"/>
      <c r="E222" s="43"/>
      <c r="F222" s="43"/>
      <c r="G222" s="43"/>
      <c r="H222" s="43"/>
      <c r="I222" s="168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1:180" s="9" customFormat="1">
      <c r="A223" s="8"/>
      <c r="B223" s="1"/>
      <c r="C223" s="20"/>
      <c r="D223" s="42"/>
      <c r="E223" s="43"/>
      <c r="F223" s="43"/>
      <c r="G223" s="43"/>
      <c r="H223" s="43"/>
      <c r="I223" s="168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1:180" s="9" customFormat="1">
      <c r="A224" s="8"/>
      <c r="B224" s="1"/>
      <c r="C224" s="20"/>
      <c r="D224" s="42"/>
      <c r="E224" s="43"/>
      <c r="F224" s="43"/>
      <c r="G224" s="43"/>
      <c r="H224" s="43"/>
      <c r="I224" s="168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1:180" s="9" customFormat="1">
      <c r="A225" s="8"/>
      <c r="B225" s="1"/>
      <c r="C225" s="20"/>
      <c r="D225" s="42"/>
      <c r="E225" s="43"/>
      <c r="F225" s="43"/>
      <c r="G225" s="43"/>
      <c r="H225" s="43"/>
      <c r="I225" s="16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1:180" s="9" customFormat="1">
      <c r="A226" s="8"/>
      <c r="B226" s="1"/>
      <c r="C226" s="20"/>
      <c r="D226" s="42"/>
      <c r="E226" s="43"/>
      <c r="F226" s="43"/>
      <c r="G226" s="43"/>
      <c r="H226" s="43"/>
      <c r="I226" s="168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1:180" s="9" customFormat="1">
      <c r="A227" s="8"/>
      <c r="B227" s="1"/>
      <c r="C227" s="20"/>
      <c r="D227" s="42"/>
      <c r="E227" s="43"/>
      <c r="F227" s="43"/>
      <c r="G227" s="43"/>
      <c r="H227" s="43"/>
      <c r="I227" s="16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1:180" s="9" customFormat="1">
      <c r="A228" s="8"/>
      <c r="B228" s="1"/>
      <c r="C228" s="20"/>
      <c r="D228" s="42"/>
      <c r="E228" s="43"/>
      <c r="F228" s="43"/>
      <c r="G228" s="43"/>
      <c r="H228" s="43"/>
      <c r="I228" s="16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1:180" s="9" customFormat="1">
      <c r="A229" s="8"/>
      <c r="B229" s="1"/>
      <c r="C229" s="20"/>
      <c r="D229" s="42"/>
      <c r="E229" s="43"/>
      <c r="F229" s="43"/>
      <c r="G229" s="43"/>
      <c r="H229" s="43"/>
      <c r="I229" s="16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1:180" s="9" customFormat="1">
      <c r="A230" s="8"/>
      <c r="B230" s="1"/>
      <c r="C230" s="20"/>
      <c r="D230" s="42"/>
      <c r="E230" s="43"/>
      <c r="F230" s="43"/>
      <c r="G230" s="43"/>
      <c r="H230" s="43"/>
      <c r="I230" s="168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1:180" s="9" customFormat="1">
      <c r="A231" s="8"/>
      <c r="B231" s="1"/>
      <c r="C231" s="20"/>
      <c r="D231" s="42"/>
      <c r="E231" s="43"/>
      <c r="F231" s="43"/>
      <c r="G231" s="43"/>
      <c r="H231" s="43"/>
      <c r="I231" s="16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1:180" s="9" customFormat="1">
      <c r="A232" s="8"/>
      <c r="B232" s="1"/>
      <c r="C232" s="20"/>
      <c r="D232" s="42"/>
      <c r="E232" s="43"/>
      <c r="F232" s="43"/>
      <c r="G232" s="43"/>
      <c r="H232" s="43"/>
      <c r="I232" s="16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1:180" s="9" customFormat="1">
      <c r="A233" s="8"/>
      <c r="B233" s="1"/>
      <c r="C233" s="20"/>
      <c r="D233" s="42"/>
      <c r="E233" s="43"/>
      <c r="F233" s="43"/>
      <c r="G233" s="43"/>
      <c r="H233" s="43"/>
      <c r="I233" s="16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1:180" s="9" customFormat="1">
      <c r="A234" s="8"/>
      <c r="B234" s="1"/>
      <c r="C234" s="20"/>
      <c r="D234" s="42"/>
      <c r="E234" s="43"/>
      <c r="F234" s="43"/>
      <c r="G234" s="43"/>
      <c r="H234" s="43"/>
      <c r="I234" s="168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1:180" s="9" customFormat="1">
      <c r="A235" s="8"/>
      <c r="B235" s="1"/>
      <c r="C235" s="20"/>
      <c r="D235" s="42"/>
      <c r="E235" s="43"/>
      <c r="F235" s="43"/>
      <c r="G235" s="43"/>
      <c r="H235" s="43"/>
      <c r="I235" s="16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1:180" s="9" customFormat="1">
      <c r="A236" s="8"/>
      <c r="B236" s="1"/>
      <c r="C236" s="20"/>
      <c r="D236" s="42"/>
      <c r="E236" s="43"/>
      <c r="F236" s="43"/>
      <c r="G236" s="43"/>
      <c r="H236" s="43"/>
      <c r="I236" s="168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1:180" s="9" customFormat="1">
      <c r="A237" s="8"/>
      <c r="B237" s="1"/>
      <c r="C237" s="20"/>
      <c r="D237" s="42"/>
      <c r="E237" s="43"/>
      <c r="F237" s="43"/>
      <c r="G237" s="43"/>
      <c r="H237" s="43"/>
      <c r="I237" s="16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1:180" s="9" customFormat="1">
      <c r="A238" s="8"/>
      <c r="B238" s="1"/>
      <c r="C238" s="20"/>
      <c r="D238" s="42"/>
      <c r="E238" s="43"/>
      <c r="F238" s="43"/>
      <c r="G238" s="43"/>
      <c r="H238" s="43"/>
      <c r="I238" s="16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1:180" s="9" customFormat="1">
      <c r="A239" s="8"/>
      <c r="B239" s="1"/>
      <c r="C239" s="20"/>
      <c r="D239" s="42"/>
      <c r="E239" s="43"/>
      <c r="F239" s="43"/>
      <c r="G239" s="43"/>
      <c r="H239" s="43"/>
      <c r="I239" s="168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1:180" s="9" customFormat="1">
      <c r="A240" s="8"/>
      <c r="B240" s="1"/>
      <c r="C240" s="20"/>
      <c r="D240" s="42"/>
      <c r="E240" s="43"/>
      <c r="F240" s="43"/>
      <c r="G240" s="43"/>
      <c r="H240" s="43"/>
      <c r="I240" s="168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1:180" s="9" customFormat="1">
      <c r="A241" s="8"/>
      <c r="B241" s="1"/>
      <c r="C241" s="20"/>
      <c r="D241" s="42"/>
      <c r="E241" s="43"/>
      <c r="F241" s="43"/>
      <c r="G241" s="43"/>
      <c r="H241" s="43"/>
      <c r="I241" s="16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1:180" s="9" customFormat="1">
      <c r="A242" s="8"/>
      <c r="B242" s="1"/>
      <c r="C242" s="20"/>
      <c r="D242" s="42"/>
      <c r="E242" s="43"/>
      <c r="F242" s="43"/>
      <c r="G242" s="43"/>
      <c r="H242" s="43"/>
      <c r="I242" s="16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1:180" s="9" customFormat="1">
      <c r="A243" s="8"/>
      <c r="B243" s="1"/>
      <c r="C243" s="20"/>
      <c r="D243" s="42"/>
      <c r="E243" s="43"/>
      <c r="F243" s="43"/>
      <c r="G243" s="43"/>
      <c r="H243" s="43"/>
      <c r="I243" s="16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1:180" s="9" customFormat="1">
      <c r="A244" s="8"/>
      <c r="B244" s="1"/>
      <c r="C244" s="20"/>
      <c r="D244" s="42"/>
      <c r="E244" s="43"/>
      <c r="F244" s="43"/>
      <c r="G244" s="43"/>
      <c r="H244" s="43"/>
      <c r="I244" s="16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1:180" s="9" customFormat="1">
      <c r="A245" s="8"/>
      <c r="B245" s="1"/>
      <c r="C245" s="20"/>
      <c r="D245" s="42"/>
      <c r="E245" s="43"/>
      <c r="F245" s="43"/>
      <c r="G245" s="43"/>
      <c r="H245" s="43"/>
      <c r="I245" s="168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1:180" s="9" customFormat="1">
      <c r="A246" s="8"/>
      <c r="B246" s="1"/>
      <c r="C246" s="20"/>
      <c r="D246" s="42"/>
      <c r="E246" s="43"/>
      <c r="F246" s="43"/>
      <c r="G246" s="43"/>
      <c r="H246" s="43"/>
      <c r="I246" s="168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1:180" s="9" customFormat="1">
      <c r="A247" s="8"/>
      <c r="B247" s="1"/>
      <c r="C247" s="20"/>
      <c r="D247" s="42"/>
      <c r="E247" s="43"/>
      <c r="F247" s="43"/>
      <c r="G247" s="43"/>
      <c r="H247" s="43"/>
      <c r="I247" s="168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1:180" s="9" customFormat="1">
      <c r="A248" s="8"/>
      <c r="B248" s="1"/>
      <c r="C248" s="20"/>
      <c r="D248" s="42"/>
      <c r="E248" s="43"/>
      <c r="F248" s="43"/>
      <c r="G248" s="43"/>
      <c r="H248" s="43"/>
      <c r="I248" s="168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1:180" s="9" customFormat="1">
      <c r="A249" s="8"/>
      <c r="B249" s="1"/>
      <c r="C249" s="20"/>
      <c r="D249" s="42"/>
      <c r="E249" s="43"/>
      <c r="F249" s="43"/>
      <c r="G249" s="43"/>
      <c r="H249" s="43"/>
      <c r="I249" s="16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1:180" s="9" customFormat="1">
      <c r="A250" s="8"/>
      <c r="B250" s="1"/>
      <c r="C250" s="20"/>
      <c r="D250" s="42"/>
      <c r="E250" s="43"/>
      <c r="F250" s="43"/>
      <c r="G250" s="43"/>
      <c r="H250" s="43"/>
      <c r="I250" s="16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1:180" s="9" customFormat="1">
      <c r="A251" s="8"/>
      <c r="B251" s="1"/>
      <c r="C251" s="20"/>
      <c r="D251" s="42"/>
      <c r="E251" s="43"/>
      <c r="F251" s="43"/>
      <c r="G251" s="43"/>
      <c r="H251" s="43"/>
      <c r="I251" s="16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1:180" s="9" customFormat="1">
      <c r="A252" s="8"/>
      <c r="B252" s="1"/>
      <c r="C252" s="20"/>
      <c r="D252" s="42"/>
      <c r="E252" s="43"/>
      <c r="F252" s="43"/>
      <c r="G252" s="43"/>
      <c r="H252" s="43"/>
      <c r="I252" s="16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1:180" s="9" customFormat="1">
      <c r="A253" s="8"/>
      <c r="B253" s="1"/>
      <c r="C253" s="20"/>
      <c r="D253" s="42"/>
      <c r="E253" s="43"/>
      <c r="F253" s="43"/>
      <c r="G253" s="43"/>
      <c r="H253" s="43"/>
      <c r="I253" s="168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1:180" s="9" customFormat="1">
      <c r="A254" s="8"/>
      <c r="B254" s="1"/>
      <c r="C254" s="20"/>
      <c r="D254" s="42"/>
      <c r="E254" s="43"/>
      <c r="F254" s="43"/>
      <c r="G254" s="43"/>
      <c r="H254" s="43"/>
      <c r="I254" s="16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1:180" s="9" customFormat="1">
      <c r="A255" s="8"/>
      <c r="B255" s="1"/>
      <c r="C255" s="20"/>
      <c r="D255" s="42"/>
      <c r="E255" s="43"/>
      <c r="F255" s="43"/>
      <c r="G255" s="43"/>
      <c r="H255" s="43"/>
      <c r="I255" s="168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1:180" s="9" customFormat="1">
      <c r="A256" s="8"/>
      <c r="B256" s="1"/>
      <c r="C256" s="20"/>
      <c r="D256" s="42"/>
      <c r="E256" s="43"/>
      <c r="F256" s="43"/>
      <c r="G256" s="43"/>
      <c r="H256" s="43"/>
      <c r="I256" s="16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1:180" s="9" customFormat="1">
      <c r="A257" s="8"/>
      <c r="B257" s="1"/>
      <c r="C257" s="20"/>
      <c r="D257" s="42"/>
      <c r="E257" s="43"/>
      <c r="F257" s="43"/>
      <c r="G257" s="43"/>
      <c r="H257" s="43"/>
      <c r="I257" s="168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1:180" s="9" customFormat="1">
      <c r="A258" s="8"/>
      <c r="B258" s="1"/>
      <c r="C258" s="20"/>
      <c r="D258" s="42"/>
      <c r="E258" s="43"/>
      <c r="F258" s="43"/>
      <c r="G258" s="43"/>
      <c r="H258" s="43"/>
      <c r="I258" s="168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1:180" s="9" customFormat="1">
      <c r="A259" s="8"/>
      <c r="B259" s="1"/>
      <c r="C259" s="20"/>
      <c r="D259" s="42"/>
      <c r="E259" s="43"/>
      <c r="F259" s="43"/>
      <c r="G259" s="43"/>
      <c r="H259" s="43"/>
      <c r="I259" s="168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1:180" s="9" customFormat="1">
      <c r="A260" s="8"/>
      <c r="B260" s="1"/>
      <c r="C260" s="20"/>
      <c r="D260" s="42"/>
      <c r="E260" s="43"/>
      <c r="F260" s="43"/>
      <c r="G260" s="43"/>
      <c r="H260" s="43"/>
      <c r="I260" s="168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1:180" s="9" customFormat="1">
      <c r="A261" s="8"/>
      <c r="B261" s="1"/>
      <c r="C261" s="20"/>
      <c r="D261" s="42"/>
      <c r="E261" s="43"/>
      <c r="F261" s="43"/>
      <c r="G261" s="43"/>
      <c r="H261" s="43"/>
      <c r="I261" s="168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1:180" s="9" customFormat="1">
      <c r="A262" s="8"/>
      <c r="B262" s="1"/>
      <c r="C262" s="20"/>
      <c r="D262" s="42"/>
      <c r="E262" s="43"/>
      <c r="F262" s="43"/>
      <c r="G262" s="43"/>
      <c r="H262" s="43"/>
      <c r="I262" s="16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1:180" s="9" customFormat="1">
      <c r="A263" s="8"/>
      <c r="B263" s="1"/>
      <c r="C263" s="20"/>
      <c r="D263" s="42"/>
      <c r="E263" s="43"/>
      <c r="F263" s="43"/>
      <c r="G263" s="43"/>
      <c r="H263" s="43"/>
      <c r="I263" s="168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1:180" s="9" customFormat="1">
      <c r="A264" s="8"/>
      <c r="B264" s="1"/>
      <c r="C264" s="20"/>
      <c r="D264" s="42"/>
      <c r="E264" s="43"/>
      <c r="F264" s="43"/>
      <c r="G264" s="43"/>
      <c r="H264" s="43"/>
      <c r="I264" s="168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1:180" s="9" customFormat="1">
      <c r="A265" s="8"/>
      <c r="B265" s="1"/>
      <c r="C265" s="20"/>
      <c r="D265" s="42"/>
      <c r="E265" s="43"/>
      <c r="F265" s="43"/>
      <c r="G265" s="43"/>
      <c r="H265" s="43"/>
      <c r="I265" s="168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1:180" s="9" customFormat="1">
      <c r="A266" s="8"/>
      <c r="B266" s="1"/>
      <c r="C266" s="20"/>
      <c r="D266" s="42"/>
      <c r="E266" s="43"/>
      <c r="F266" s="43"/>
      <c r="G266" s="43"/>
      <c r="H266" s="43"/>
      <c r="I266" s="16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1:180" s="9" customFormat="1">
      <c r="A267" s="8"/>
      <c r="B267" s="1"/>
      <c r="C267" s="20"/>
      <c r="D267" s="42"/>
      <c r="E267" s="43"/>
      <c r="F267" s="43"/>
      <c r="G267" s="43"/>
      <c r="H267" s="43"/>
      <c r="I267" s="16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1:180" s="9" customFormat="1">
      <c r="A268" s="8"/>
      <c r="B268" s="1"/>
      <c r="C268" s="20"/>
      <c r="D268" s="42"/>
      <c r="E268" s="43"/>
      <c r="F268" s="43"/>
      <c r="G268" s="43"/>
      <c r="H268" s="43"/>
      <c r="I268" s="168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1:180" s="9" customFormat="1">
      <c r="A269" s="8"/>
      <c r="B269" s="1"/>
      <c r="C269" s="20"/>
      <c r="D269" s="42"/>
      <c r="E269" s="43"/>
      <c r="F269" s="43"/>
      <c r="G269" s="43"/>
      <c r="H269" s="43"/>
      <c r="I269" s="168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1:180" s="9" customFormat="1">
      <c r="A270" s="8"/>
      <c r="B270" s="1"/>
      <c r="C270" s="20"/>
      <c r="D270" s="42"/>
      <c r="E270" s="43"/>
      <c r="F270" s="43"/>
      <c r="G270" s="43"/>
      <c r="H270" s="43"/>
      <c r="I270" s="168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1:180" s="9" customFormat="1">
      <c r="A271" s="8"/>
      <c r="B271" s="1"/>
      <c r="C271" s="20"/>
      <c r="D271" s="42"/>
      <c r="E271" s="43"/>
      <c r="F271" s="43"/>
      <c r="G271" s="43"/>
      <c r="H271" s="43"/>
      <c r="I271" s="168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1:180" s="9" customFormat="1">
      <c r="A272" s="8"/>
      <c r="B272" s="1"/>
      <c r="C272" s="20"/>
      <c r="D272" s="42"/>
      <c r="E272" s="43"/>
      <c r="F272" s="43"/>
      <c r="G272" s="43"/>
      <c r="H272" s="43"/>
      <c r="I272" s="168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1:180" s="9" customFormat="1">
      <c r="A273" s="8"/>
      <c r="B273" s="1"/>
      <c r="C273" s="20"/>
      <c r="D273" s="42"/>
      <c r="E273" s="43"/>
      <c r="F273" s="43"/>
      <c r="G273" s="43"/>
      <c r="H273" s="43"/>
      <c r="I273" s="16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1:180" s="9" customFormat="1">
      <c r="A274" s="8"/>
      <c r="B274" s="1"/>
      <c r="C274" s="20"/>
      <c r="D274" s="42"/>
      <c r="E274" s="43"/>
      <c r="F274" s="43"/>
      <c r="G274" s="43"/>
      <c r="H274" s="43"/>
      <c r="I274" s="168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1:180" s="9" customFormat="1">
      <c r="A275" s="8"/>
      <c r="B275" s="1"/>
      <c r="C275" s="20"/>
      <c r="D275" s="42"/>
      <c r="E275" s="43"/>
      <c r="F275" s="43"/>
      <c r="G275" s="43"/>
      <c r="H275" s="43"/>
      <c r="I275" s="168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1:180" s="9" customFormat="1">
      <c r="A276" s="8"/>
      <c r="B276" s="1"/>
      <c r="C276" s="20"/>
      <c r="D276" s="42"/>
      <c r="E276" s="43"/>
      <c r="F276" s="43"/>
      <c r="G276" s="43"/>
      <c r="H276" s="43"/>
      <c r="I276" s="168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1:180" s="9" customFormat="1">
      <c r="A277" s="8"/>
      <c r="B277" s="1"/>
      <c r="C277" s="20"/>
      <c r="D277" s="42"/>
      <c r="E277" s="43"/>
      <c r="F277" s="43"/>
      <c r="G277" s="43"/>
      <c r="H277" s="43"/>
      <c r="I277" s="16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1:180" s="9" customFormat="1">
      <c r="A278" s="8"/>
      <c r="B278" s="1"/>
      <c r="C278" s="20"/>
      <c r="D278" s="42"/>
      <c r="E278" s="43"/>
      <c r="F278" s="43"/>
      <c r="G278" s="43"/>
      <c r="H278" s="43"/>
      <c r="I278" s="16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1:180" s="9" customFormat="1">
      <c r="A279" s="8"/>
      <c r="B279" s="1"/>
      <c r="C279" s="20"/>
      <c r="D279" s="42"/>
      <c r="E279" s="43"/>
      <c r="F279" s="43"/>
      <c r="G279" s="43"/>
      <c r="H279" s="43"/>
      <c r="I279" s="168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1:180" s="9" customFormat="1">
      <c r="A280" s="8"/>
      <c r="B280" s="1"/>
      <c r="C280" s="20"/>
      <c r="D280" s="42"/>
      <c r="E280" s="43"/>
      <c r="F280" s="43"/>
      <c r="G280" s="43"/>
      <c r="H280" s="43"/>
      <c r="I280" s="168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1:180" s="9" customFormat="1">
      <c r="A281" s="8"/>
      <c r="B281" s="1"/>
      <c r="C281" s="20"/>
      <c r="D281" s="42"/>
      <c r="E281" s="43"/>
      <c r="F281" s="43"/>
      <c r="G281" s="43"/>
      <c r="H281" s="43"/>
      <c r="I281" s="168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1:180" s="9" customFormat="1">
      <c r="A282" s="8"/>
      <c r="B282" s="1"/>
      <c r="C282" s="20"/>
      <c r="D282" s="42"/>
      <c r="E282" s="43"/>
      <c r="F282" s="43"/>
      <c r="G282" s="43"/>
      <c r="H282" s="43"/>
      <c r="I282" s="168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1:180" s="9" customFormat="1">
      <c r="A283" s="8"/>
      <c r="B283" s="1"/>
      <c r="C283" s="20"/>
      <c r="D283" s="42"/>
      <c r="E283" s="43"/>
      <c r="F283" s="43"/>
      <c r="G283" s="43"/>
      <c r="H283" s="43"/>
      <c r="I283" s="168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1:180" s="9" customFormat="1">
      <c r="A284" s="8"/>
      <c r="B284" s="1"/>
      <c r="C284" s="20"/>
      <c r="D284" s="42"/>
      <c r="E284" s="43"/>
      <c r="F284" s="43"/>
      <c r="G284" s="43"/>
      <c r="H284" s="43"/>
      <c r="I284" s="168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1:180" s="9" customFormat="1">
      <c r="A285" s="8"/>
      <c r="B285" s="1"/>
      <c r="C285" s="20"/>
      <c r="D285" s="42"/>
      <c r="E285" s="43"/>
      <c r="F285" s="43"/>
      <c r="G285" s="43"/>
      <c r="H285" s="43"/>
      <c r="I285" s="168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1:180" s="9" customFormat="1">
      <c r="A286" s="8"/>
      <c r="B286" s="1"/>
      <c r="C286" s="20"/>
      <c r="D286" s="42"/>
      <c r="E286" s="43"/>
      <c r="F286" s="43"/>
      <c r="G286" s="43"/>
      <c r="H286" s="43"/>
      <c r="I286" s="168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1:180" s="9" customFormat="1">
      <c r="A287" s="8"/>
      <c r="B287" s="1"/>
      <c r="C287" s="20"/>
      <c r="D287" s="42"/>
      <c r="E287" s="43"/>
      <c r="F287" s="43"/>
      <c r="G287" s="43"/>
      <c r="H287" s="43"/>
      <c r="I287" s="168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1:180" s="9" customFormat="1">
      <c r="A288" s="8"/>
      <c r="B288" s="1"/>
      <c r="C288" s="20"/>
      <c r="D288" s="42"/>
      <c r="E288" s="43"/>
      <c r="F288" s="43"/>
      <c r="G288" s="43"/>
      <c r="H288" s="43"/>
      <c r="I288" s="168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1:180" s="9" customFormat="1">
      <c r="A289" s="8"/>
      <c r="B289" s="1"/>
      <c r="C289" s="20"/>
      <c r="D289" s="42"/>
      <c r="E289" s="43"/>
      <c r="F289" s="43"/>
      <c r="G289" s="43"/>
      <c r="H289" s="43"/>
      <c r="I289" s="168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1:180" s="9" customFormat="1">
      <c r="A290" s="8"/>
      <c r="B290" s="1"/>
      <c r="C290" s="20"/>
      <c r="D290" s="42"/>
      <c r="E290" s="43"/>
      <c r="F290" s="43"/>
      <c r="G290" s="43"/>
      <c r="H290" s="43"/>
      <c r="I290" s="168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1:180" s="9" customFormat="1">
      <c r="A291" s="8"/>
      <c r="B291" s="1"/>
      <c r="C291" s="20"/>
      <c r="D291" s="42"/>
      <c r="E291" s="43"/>
      <c r="F291" s="43"/>
      <c r="G291" s="43"/>
      <c r="H291" s="43"/>
      <c r="I291" s="168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1:180" s="9" customFormat="1">
      <c r="A292" s="8"/>
      <c r="B292" s="1"/>
      <c r="C292" s="20"/>
      <c r="D292" s="42"/>
      <c r="E292" s="43"/>
      <c r="F292" s="43"/>
      <c r="G292" s="43"/>
      <c r="H292" s="43"/>
      <c r="I292" s="168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1:180" s="9" customFormat="1">
      <c r="A293" s="8"/>
      <c r="B293" s="1"/>
      <c r="C293" s="20"/>
      <c r="D293" s="42"/>
      <c r="E293" s="43"/>
      <c r="F293" s="43"/>
      <c r="G293" s="43"/>
      <c r="H293" s="43"/>
      <c r="I293" s="168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1:180" s="9" customFormat="1">
      <c r="A294" s="8"/>
      <c r="B294" s="1"/>
      <c r="C294" s="20"/>
      <c r="D294" s="42"/>
      <c r="E294" s="43"/>
      <c r="F294" s="43"/>
      <c r="G294" s="43"/>
      <c r="H294" s="43"/>
      <c r="I294" s="168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1:180" s="9" customFormat="1">
      <c r="A295" s="8"/>
      <c r="B295" s="1"/>
      <c r="C295" s="20"/>
      <c r="D295" s="42"/>
      <c r="E295" s="43"/>
      <c r="F295" s="43"/>
      <c r="G295" s="43"/>
      <c r="H295" s="43"/>
      <c r="I295" s="168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1:180" s="9" customFormat="1">
      <c r="A296" s="8"/>
      <c r="B296" s="1"/>
      <c r="C296" s="20"/>
      <c r="D296" s="42"/>
      <c r="E296" s="43"/>
      <c r="F296" s="43"/>
      <c r="G296" s="43"/>
      <c r="H296" s="43"/>
      <c r="I296" s="168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1:180" s="9" customFormat="1">
      <c r="A297" s="8"/>
      <c r="B297" s="1"/>
      <c r="C297" s="20"/>
      <c r="D297" s="42"/>
      <c r="E297" s="43"/>
      <c r="F297" s="43"/>
      <c r="G297" s="43"/>
      <c r="H297" s="43"/>
      <c r="I297" s="168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1:180" s="9" customFormat="1">
      <c r="A298" s="8"/>
      <c r="B298" s="1"/>
      <c r="C298" s="20"/>
      <c r="D298" s="42"/>
      <c r="E298" s="43"/>
      <c r="F298" s="43"/>
      <c r="G298" s="43"/>
      <c r="H298" s="43"/>
      <c r="I298" s="168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1:180" s="9" customFormat="1">
      <c r="A299" s="8"/>
      <c r="B299" s="1"/>
      <c r="C299" s="20"/>
      <c r="D299" s="42"/>
      <c r="E299" s="43"/>
      <c r="F299" s="43"/>
      <c r="G299" s="43"/>
      <c r="H299" s="43"/>
      <c r="I299" s="16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1:180" s="9" customFormat="1">
      <c r="A300" s="8"/>
      <c r="B300" s="1"/>
      <c r="C300" s="20"/>
      <c r="D300" s="42"/>
      <c r="E300" s="43"/>
      <c r="F300" s="43"/>
      <c r="G300" s="43"/>
      <c r="H300" s="43"/>
      <c r="I300" s="168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1:180" s="9" customFormat="1">
      <c r="A301" s="8"/>
      <c r="B301" s="1"/>
      <c r="C301" s="20"/>
      <c r="D301" s="42"/>
      <c r="E301" s="43"/>
      <c r="F301" s="43"/>
      <c r="G301" s="43"/>
      <c r="H301" s="43"/>
      <c r="I301" s="168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1:180" s="9" customFormat="1">
      <c r="A302" s="8"/>
      <c r="B302" s="1"/>
      <c r="C302" s="20"/>
      <c r="D302" s="42"/>
      <c r="E302" s="43"/>
      <c r="F302" s="43"/>
      <c r="G302" s="43"/>
      <c r="H302" s="43"/>
      <c r="I302" s="168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1:180" s="9" customFormat="1">
      <c r="A303" s="8"/>
      <c r="B303" s="1"/>
      <c r="C303" s="20"/>
      <c r="D303" s="42"/>
      <c r="E303" s="43"/>
      <c r="F303" s="43"/>
      <c r="G303" s="43"/>
      <c r="H303" s="43"/>
      <c r="I303" s="168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1:180" s="9" customFormat="1">
      <c r="A304" s="8"/>
      <c r="B304" s="1"/>
      <c r="C304" s="20"/>
      <c r="D304" s="42"/>
      <c r="E304" s="43"/>
      <c r="F304" s="43"/>
      <c r="G304" s="43"/>
      <c r="H304" s="43"/>
      <c r="I304" s="168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1:180" s="9" customFormat="1">
      <c r="A305" s="8"/>
      <c r="B305" s="1"/>
      <c r="C305" s="20"/>
      <c r="D305" s="42"/>
      <c r="E305" s="43"/>
      <c r="F305" s="43"/>
      <c r="G305" s="43"/>
      <c r="H305" s="43"/>
      <c r="I305" s="168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1:180" s="9" customFormat="1">
      <c r="A306" s="8"/>
      <c r="B306" s="1"/>
      <c r="C306" s="20"/>
      <c r="D306" s="42"/>
      <c r="E306" s="43"/>
      <c r="F306" s="43"/>
      <c r="G306" s="43"/>
      <c r="H306" s="43"/>
      <c r="I306" s="168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1:180" s="9" customFormat="1">
      <c r="A307" s="8"/>
      <c r="B307" s="1"/>
      <c r="C307" s="20"/>
      <c r="D307" s="42"/>
      <c r="E307" s="43"/>
      <c r="F307" s="43"/>
      <c r="G307" s="43"/>
      <c r="H307" s="43"/>
      <c r="I307" s="168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1:180" s="9" customFormat="1">
      <c r="A308" s="8"/>
      <c r="B308" s="1"/>
      <c r="C308" s="20"/>
      <c r="D308" s="42"/>
      <c r="E308" s="43"/>
      <c r="F308" s="43"/>
      <c r="G308" s="43"/>
      <c r="H308" s="43"/>
      <c r="I308" s="168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1:180" s="9" customFormat="1">
      <c r="A309" s="8"/>
      <c r="B309" s="1"/>
      <c r="C309" s="20"/>
      <c r="D309" s="42"/>
      <c r="E309" s="43"/>
      <c r="F309" s="43"/>
      <c r="G309" s="43"/>
      <c r="H309" s="43"/>
      <c r="I309" s="168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1:180" s="9" customFormat="1">
      <c r="A310" s="8"/>
      <c r="B310" s="1"/>
      <c r="C310" s="20"/>
      <c r="D310" s="42"/>
      <c r="E310" s="43"/>
      <c r="F310" s="43"/>
      <c r="G310" s="43"/>
      <c r="H310" s="43"/>
      <c r="I310" s="168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1:180" s="9" customFormat="1">
      <c r="A311" s="8"/>
      <c r="B311" s="1"/>
      <c r="C311" s="20"/>
      <c r="D311" s="42"/>
      <c r="E311" s="43"/>
      <c r="F311" s="43"/>
      <c r="G311" s="43"/>
      <c r="H311" s="43"/>
      <c r="I311" s="168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1:180" s="9" customFormat="1">
      <c r="A312" s="8"/>
      <c r="B312" s="1"/>
      <c r="C312" s="20"/>
      <c r="D312" s="42"/>
      <c r="E312" s="43"/>
      <c r="F312" s="43"/>
      <c r="G312" s="43"/>
      <c r="H312" s="43"/>
      <c r="I312" s="168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1:180" s="9" customFormat="1">
      <c r="A313" s="8"/>
      <c r="B313" s="1"/>
      <c r="C313" s="20"/>
      <c r="D313" s="42"/>
      <c r="E313" s="43"/>
      <c r="F313" s="43"/>
      <c r="G313" s="43"/>
      <c r="H313" s="43"/>
      <c r="I313" s="16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1:180" s="9" customFormat="1">
      <c r="A314" s="8"/>
      <c r="B314" s="1"/>
      <c r="C314" s="20"/>
      <c r="D314" s="42"/>
      <c r="E314" s="43"/>
      <c r="F314" s="43"/>
      <c r="G314" s="43"/>
      <c r="H314" s="43"/>
      <c r="I314" s="168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1:180" s="9" customFormat="1">
      <c r="A315" s="8"/>
      <c r="B315" s="1"/>
      <c r="C315" s="20"/>
      <c r="D315" s="42"/>
      <c r="E315" s="43"/>
      <c r="F315" s="43"/>
      <c r="G315" s="43"/>
      <c r="H315" s="43"/>
      <c r="I315" s="168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1:180" s="9" customFormat="1">
      <c r="A316" s="8"/>
      <c r="B316" s="1"/>
      <c r="C316" s="20"/>
      <c r="D316" s="42"/>
      <c r="E316" s="43"/>
      <c r="F316" s="43"/>
      <c r="G316" s="43"/>
      <c r="H316" s="43"/>
      <c r="I316" s="168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1:180" s="9" customFormat="1">
      <c r="A317" s="8"/>
      <c r="B317" s="1"/>
      <c r="C317" s="20"/>
      <c r="D317" s="42"/>
      <c r="E317" s="43"/>
      <c r="F317" s="43"/>
      <c r="G317" s="43"/>
      <c r="H317" s="43"/>
      <c r="I317" s="168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1:180" s="9" customFormat="1">
      <c r="A318" s="8"/>
      <c r="B318" s="1"/>
      <c r="C318" s="20"/>
      <c r="D318" s="42"/>
      <c r="E318" s="43"/>
      <c r="F318" s="43"/>
      <c r="G318" s="43"/>
      <c r="H318" s="43"/>
      <c r="I318" s="168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1:180" s="9" customFormat="1">
      <c r="A319" s="8"/>
      <c r="B319" s="1"/>
      <c r="C319" s="20"/>
      <c r="D319" s="42"/>
      <c r="E319" s="43"/>
      <c r="F319" s="43"/>
      <c r="G319" s="43"/>
      <c r="H319" s="43"/>
      <c r="I319" s="168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1:180" s="9" customFormat="1">
      <c r="A320" s="8"/>
      <c r="B320" s="1"/>
      <c r="C320" s="20"/>
      <c r="D320" s="42"/>
      <c r="E320" s="43"/>
      <c r="F320" s="43"/>
      <c r="G320" s="43"/>
      <c r="H320" s="43"/>
      <c r="I320" s="168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1:180" s="9" customFormat="1">
      <c r="A321" s="8"/>
      <c r="B321" s="1"/>
      <c r="C321" s="20"/>
      <c r="D321" s="42"/>
      <c r="E321" s="43"/>
      <c r="F321" s="43"/>
      <c r="G321" s="43"/>
      <c r="H321" s="43"/>
      <c r="I321" s="168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1:180" s="9" customFormat="1">
      <c r="A322" s="8"/>
      <c r="B322" s="1"/>
      <c r="C322" s="20"/>
      <c r="D322" s="42"/>
      <c r="E322" s="43"/>
      <c r="F322" s="43"/>
      <c r="G322" s="43"/>
      <c r="H322" s="43"/>
      <c r="I322" s="168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1:180" s="9" customFormat="1">
      <c r="A323" s="8"/>
      <c r="B323" s="1"/>
      <c r="C323" s="20"/>
      <c r="D323" s="42"/>
      <c r="E323" s="43"/>
      <c r="F323" s="43"/>
      <c r="G323" s="43"/>
      <c r="H323" s="43"/>
      <c r="I323" s="168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1:180" s="9" customFormat="1">
      <c r="A324" s="8"/>
      <c r="B324" s="1"/>
      <c r="C324" s="20"/>
      <c r="D324" s="42"/>
      <c r="E324" s="43"/>
      <c r="F324" s="43"/>
      <c r="G324" s="43"/>
      <c r="H324" s="43"/>
      <c r="I324" s="168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1:180" s="9" customFormat="1">
      <c r="A325" s="8"/>
      <c r="B325" s="1"/>
      <c r="C325" s="20"/>
      <c r="D325" s="42"/>
      <c r="E325" s="43"/>
      <c r="F325" s="43"/>
      <c r="G325" s="43"/>
      <c r="H325" s="43"/>
      <c r="I325" s="168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1:180" s="9" customFormat="1">
      <c r="A326" s="8"/>
      <c r="B326" s="1"/>
      <c r="C326" s="20"/>
      <c r="D326" s="42"/>
      <c r="E326" s="43"/>
      <c r="F326" s="43"/>
      <c r="G326" s="43"/>
      <c r="H326" s="43"/>
      <c r="I326" s="168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1:180" s="9" customFormat="1">
      <c r="A327" s="8"/>
      <c r="B327" s="1"/>
      <c r="C327" s="20"/>
      <c r="D327" s="42"/>
      <c r="E327" s="43"/>
      <c r="F327" s="43"/>
      <c r="G327" s="43"/>
      <c r="H327" s="43"/>
      <c r="I327" s="168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1:180" s="9" customFormat="1">
      <c r="A328" s="8"/>
      <c r="B328" s="1"/>
      <c r="C328" s="20"/>
      <c r="D328" s="42"/>
      <c r="E328" s="43"/>
      <c r="F328" s="43"/>
      <c r="G328" s="43"/>
      <c r="H328" s="43"/>
      <c r="I328" s="168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1:180" s="9" customFormat="1">
      <c r="A329" s="8"/>
      <c r="B329" s="1"/>
      <c r="C329" s="20"/>
      <c r="D329" s="42"/>
      <c r="E329" s="43"/>
      <c r="F329" s="43"/>
      <c r="G329" s="43"/>
      <c r="H329" s="43"/>
      <c r="I329" s="168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1:180" s="9" customFormat="1">
      <c r="A330" s="8"/>
      <c r="B330" s="1"/>
      <c r="C330" s="20"/>
      <c r="D330" s="42"/>
      <c r="E330" s="43"/>
      <c r="F330" s="43"/>
      <c r="G330" s="43"/>
      <c r="H330" s="43"/>
      <c r="I330" s="168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1:180" s="9" customFormat="1">
      <c r="A331" s="8"/>
      <c r="B331" s="1"/>
      <c r="C331" s="20"/>
      <c r="D331" s="42"/>
      <c r="E331" s="43"/>
      <c r="F331" s="43"/>
      <c r="G331" s="43"/>
      <c r="H331" s="43"/>
      <c r="I331" s="168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1:180" s="9" customFormat="1">
      <c r="A332" s="8"/>
      <c r="B332" s="1"/>
      <c r="C332" s="20"/>
      <c r="D332" s="42"/>
      <c r="E332" s="43"/>
      <c r="F332" s="43"/>
      <c r="G332" s="43"/>
      <c r="H332" s="43"/>
      <c r="I332" s="168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1:180" s="9" customFormat="1">
      <c r="A333" s="8"/>
      <c r="B333" s="1"/>
      <c r="C333" s="20"/>
      <c r="D333" s="42"/>
      <c r="E333" s="43"/>
      <c r="F333" s="43"/>
      <c r="G333" s="43"/>
      <c r="H333" s="43"/>
      <c r="I333" s="168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1:180" s="9" customFormat="1">
      <c r="A334" s="8"/>
      <c r="B334" s="1"/>
      <c r="C334" s="20"/>
      <c r="D334" s="42"/>
      <c r="E334" s="43"/>
      <c r="F334" s="43"/>
      <c r="G334" s="43"/>
      <c r="H334" s="43"/>
      <c r="I334" s="168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1:180" s="9" customFormat="1">
      <c r="A335" s="8"/>
      <c r="B335" s="1"/>
      <c r="C335" s="20"/>
      <c r="D335" s="42"/>
      <c r="E335" s="43"/>
      <c r="F335" s="43"/>
      <c r="G335" s="43"/>
      <c r="H335" s="43"/>
      <c r="I335" s="168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1:180" s="9" customFormat="1">
      <c r="A336" s="8"/>
      <c r="B336" s="1"/>
      <c r="C336" s="20"/>
      <c r="D336" s="42"/>
      <c r="E336" s="43"/>
      <c r="F336" s="43"/>
      <c r="G336" s="43"/>
      <c r="H336" s="43"/>
      <c r="I336" s="168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1:180" s="9" customFormat="1">
      <c r="A337" s="8"/>
      <c r="B337" s="1"/>
      <c r="C337" s="20"/>
      <c r="D337" s="42"/>
      <c r="E337" s="43"/>
      <c r="F337" s="43"/>
      <c r="G337" s="43"/>
      <c r="H337" s="43"/>
      <c r="I337" s="168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1:180" s="9" customFormat="1">
      <c r="A338" s="8"/>
      <c r="B338" s="1"/>
      <c r="C338" s="20"/>
      <c r="D338" s="42"/>
      <c r="E338" s="43"/>
      <c r="F338" s="43"/>
      <c r="G338" s="43"/>
      <c r="H338" s="43"/>
      <c r="I338" s="168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1:180" s="9" customFormat="1">
      <c r="A339" s="8"/>
      <c r="B339" s="1"/>
      <c r="C339" s="20"/>
      <c r="D339" s="42"/>
      <c r="E339" s="43"/>
      <c r="F339" s="43"/>
      <c r="G339" s="43"/>
      <c r="H339" s="43"/>
      <c r="I339" s="168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1:180" s="9" customFormat="1">
      <c r="A340" s="8"/>
      <c r="B340" s="1"/>
      <c r="C340" s="20"/>
      <c r="D340" s="42"/>
      <c r="E340" s="43"/>
      <c r="F340" s="43"/>
      <c r="G340" s="43"/>
      <c r="H340" s="43"/>
      <c r="I340" s="168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1:180" s="9" customFormat="1">
      <c r="A341" s="8"/>
      <c r="B341" s="1"/>
      <c r="C341" s="20"/>
      <c r="D341" s="42"/>
      <c r="E341" s="43"/>
      <c r="F341" s="43"/>
      <c r="G341" s="43"/>
      <c r="H341" s="43"/>
      <c r="I341" s="168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1:180" s="9" customFormat="1">
      <c r="A342" s="8"/>
      <c r="B342" s="1"/>
      <c r="C342" s="20"/>
      <c r="D342" s="42"/>
      <c r="E342" s="43"/>
      <c r="F342" s="43"/>
      <c r="G342" s="43"/>
      <c r="H342" s="43"/>
      <c r="I342" s="168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1:180" s="9" customFormat="1">
      <c r="A343" s="8"/>
      <c r="B343" s="1"/>
      <c r="C343" s="20"/>
      <c r="D343" s="42"/>
      <c r="E343" s="43"/>
      <c r="F343" s="43"/>
      <c r="G343" s="43"/>
      <c r="H343" s="43"/>
      <c r="I343" s="168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1:180" s="9" customFormat="1">
      <c r="A344" s="8"/>
      <c r="B344" s="1"/>
      <c r="C344" s="20"/>
      <c r="D344" s="42"/>
      <c r="E344" s="43"/>
      <c r="F344" s="43"/>
      <c r="G344" s="43"/>
      <c r="H344" s="43"/>
      <c r="I344" s="168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1:180" s="9" customFormat="1">
      <c r="A345" s="8"/>
      <c r="B345" s="1"/>
      <c r="C345" s="20"/>
      <c r="D345" s="42"/>
      <c r="E345" s="43"/>
      <c r="F345" s="43"/>
      <c r="G345" s="43"/>
      <c r="H345" s="43"/>
      <c r="I345" s="16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1:180" s="9" customFormat="1">
      <c r="A346" s="8"/>
      <c r="B346" s="1"/>
      <c r="C346" s="20"/>
      <c r="D346" s="42"/>
      <c r="E346" s="43"/>
      <c r="F346" s="43"/>
      <c r="G346" s="43"/>
      <c r="H346" s="43"/>
      <c r="I346" s="168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1:180" s="9" customFormat="1">
      <c r="A347" s="8"/>
      <c r="B347" s="1"/>
      <c r="C347" s="20"/>
      <c r="D347" s="42"/>
      <c r="E347" s="43"/>
      <c r="F347" s="43"/>
      <c r="G347" s="43"/>
      <c r="H347" s="43"/>
      <c r="I347" s="168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1:180" s="9" customFormat="1">
      <c r="A348" s="8"/>
      <c r="B348" s="1"/>
      <c r="C348" s="20"/>
      <c r="D348" s="42"/>
      <c r="E348" s="43"/>
      <c r="F348" s="43"/>
      <c r="G348" s="43"/>
      <c r="H348" s="43"/>
      <c r="I348" s="168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1:180" s="9" customFormat="1">
      <c r="A349" s="8"/>
      <c r="B349" s="1"/>
      <c r="C349" s="20"/>
      <c r="D349" s="42"/>
      <c r="E349" s="43"/>
      <c r="F349" s="43"/>
      <c r="G349" s="43"/>
      <c r="H349" s="43"/>
      <c r="I349" s="168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1:180" s="9" customFormat="1">
      <c r="A350" s="8"/>
      <c r="B350" s="1"/>
      <c r="C350" s="20"/>
      <c r="D350" s="42"/>
      <c r="E350" s="43"/>
      <c r="F350" s="43"/>
      <c r="G350" s="43"/>
      <c r="H350" s="43"/>
      <c r="I350" s="168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1:180" s="9" customFormat="1">
      <c r="A351" s="8"/>
      <c r="B351" s="1"/>
      <c r="C351" s="20"/>
      <c r="D351" s="42"/>
      <c r="E351" s="43"/>
      <c r="F351" s="43"/>
      <c r="G351" s="43"/>
      <c r="H351" s="43"/>
      <c r="I351" s="168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1:180" s="9" customFormat="1">
      <c r="A352" s="8"/>
      <c r="B352" s="1"/>
      <c r="C352" s="20"/>
      <c r="D352" s="42"/>
      <c r="E352" s="43"/>
      <c r="F352" s="43"/>
      <c r="G352" s="43"/>
      <c r="H352" s="43"/>
      <c r="I352" s="168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1:180" s="9" customFormat="1">
      <c r="A353" s="8"/>
      <c r="B353" s="1"/>
      <c r="C353" s="20"/>
      <c r="D353" s="42"/>
      <c r="E353" s="43"/>
      <c r="F353" s="43"/>
      <c r="G353" s="43"/>
      <c r="H353" s="43"/>
      <c r="I353" s="168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1:180" s="9" customFormat="1">
      <c r="A354" s="8"/>
      <c r="B354" s="1"/>
      <c r="C354" s="20"/>
      <c r="D354" s="42"/>
      <c r="E354" s="43"/>
      <c r="F354" s="43"/>
      <c r="G354" s="43"/>
      <c r="H354" s="43"/>
      <c r="I354" s="168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1:180" s="9" customFormat="1">
      <c r="A355" s="8"/>
      <c r="B355" s="1"/>
      <c r="C355" s="20"/>
      <c r="D355" s="42"/>
      <c r="E355" s="43"/>
      <c r="F355" s="43"/>
      <c r="G355" s="43"/>
      <c r="H355" s="43"/>
      <c r="I355" s="168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1:180" s="9" customFormat="1">
      <c r="A356" s="8"/>
      <c r="B356" s="1"/>
      <c r="C356" s="20"/>
      <c r="D356" s="42"/>
      <c r="E356" s="43"/>
      <c r="F356" s="43"/>
      <c r="G356" s="43"/>
      <c r="H356" s="43"/>
      <c r="I356" s="168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1:180" s="9" customFormat="1">
      <c r="A357" s="8"/>
      <c r="B357" s="1"/>
      <c r="C357" s="20"/>
      <c r="D357" s="42"/>
      <c r="E357" s="43"/>
      <c r="F357" s="43"/>
      <c r="G357" s="43"/>
      <c r="H357" s="43"/>
      <c r="I357" s="168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1:180" s="9" customFormat="1">
      <c r="A358" s="8"/>
      <c r="B358" s="1"/>
      <c r="C358" s="20"/>
      <c r="D358" s="42"/>
      <c r="E358" s="43"/>
      <c r="F358" s="43"/>
      <c r="G358" s="43"/>
      <c r="H358" s="43"/>
      <c r="I358" s="168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1:180" s="9" customFormat="1">
      <c r="A359" s="8"/>
      <c r="B359" s="1"/>
      <c r="C359" s="20"/>
      <c r="D359" s="42"/>
      <c r="E359" s="43"/>
      <c r="F359" s="43"/>
      <c r="G359" s="43"/>
      <c r="H359" s="43"/>
      <c r="I359" s="168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1:180" s="9" customFormat="1">
      <c r="A360" s="8"/>
      <c r="B360" s="1"/>
      <c r="C360" s="20"/>
      <c r="D360" s="42"/>
      <c r="E360" s="43"/>
      <c r="F360" s="43"/>
      <c r="G360" s="43"/>
      <c r="H360" s="43"/>
      <c r="I360" s="168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1:180" s="9" customFormat="1">
      <c r="A361" s="8"/>
      <c r="B361" s="1"/>
      <c r="C361" s="20"/>
      <c r="D361" s="42"/>
      <c r="E361" s="43"/>
      <c r="F361" s="43"/>
      <c r="G361" s="43"/>
      <c r="H361" s="43"/>
      <c r="I361" s="168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1:180" s="9" customFormat="1">
      <c r="A362" s="8"/>
      <c r="B362" s="1"/>
      <c r="C362" s="20"/>
      <c r="D362" s="42"/>
      <c r="E362" s="43"/>
      <c r="F362" s="43"/>
      <c r="G362" s="43"/>
      <c r="H362" s="43"/>
      <c r="I362" s="168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1:180" s="9" customFormat="1">
      <c r="A363" s="8"/>
      <c r="B363" s="1"/>
      <c r="C363" s="20"/>
      <c r="D363" s="42"/>
      <c r="E363" s="43"/>
      <c r="F363" s="43"/>
      <c r="G363" s="43"/>
      <c r="H363" s="43"/>
      <c r="I363" s="168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1:180" s="9" customFormat="1">
      <c r="A364" s="8"/>
      <c r="B364" s="1"/>
      <c r="C364" s="20"/>
      <c r="D364" s="42"/>
      <c r="E364" s="43"/>
      <c r="F364" s="43"/>
      <c r="G364" s="43"/>
      <c r="H364" s="43"/>
      <c r="I364" s="168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1:180" s="9" customFormat="1">
      <c r="A365" s="8"/>
      <c r="B365" s="1"/>
      <c r="C365" s="20"/>
      <c r="D365" s="42"/>
      <c r="E365" s="43"/>
      <c r="F365" s="43"/>
      <c r="G365" s="43"/>
      <c r="H365" s="43"/>
      <c r="I365" s="168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1:180" s="9" customFormat="1">
      <c r="A366" s="8"/>
      <c r="B366" s="1"/>
      <c r="C366" s="20"/>
      <c r="D366" s="42"/>
      <c r="E366" s="43"/>
      <c r="F366" s="43"/>
      <c r="G366" s="43"/>
      <c r="H366" s="43"/>
      <c r="I366" s="168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1:180" s="9" customFormat="1">
      <c r="A367" s="8"/>
      <c r="B367" s="1"/>
      <c r="C367" s="20"/>
      <c r="D367" s="42"/>
      <c r="E367" s="43"/>
      <c r="F367" s="43"/>
      <c r="G367" s="43"/>
      <c r="H367" s="43"/>
      <c r="I367" s="168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1:180" s="9" customFormat="1">
      <c r="A368" s="8"/>
      <c r="B368" s="1"/>
      <c r="C368" s="20"/>
      <c r="D368" s="42"/>
      <c r="E368" s="43"/>
      <c r="F368" s="43"/>
      <c r="G368" s="43"/>
      <c r="H368" s="43"/>
      <c r="I368" s="168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1:180" s="9" customFormat="1">
      <c r="A369" s="8"/>
      <c r="B369" s="1"/>
      <c r="C369" s="20"/>
      <c r="D369" s="42"/>
      <c r="E369" s="43"/>
      <c r="F369" s="43"/>
      <c r="G369" s="43"/>
      <c r="H369" s="43"/>
      <c r="I369" s="168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1:180" s="9" customFormat="1">
      <c r="A370" s="8"/>
      <c r="B370" s="1"/>
      <c r="C370" s="20"/>
      <c r="D370" s="42"/>
      <c r="E370" s="43"/>
      <c r="F370" s="43"/>
      <c r="G370" s="43"/>
      <c r="H370" s="43"/>
      <c r="I370" s="168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  <row r="371" spans="1:180" s="9" customFormat="1">
      <c r="A371" s="8"/>
      <c r="B371" s="1"/>
      <c r="C371" s="20"/>
      <c r="D371" s="42"/>
      <c r="E371" s="43"/>
      <c r="F371" s="43"/>
      <c r="G371" s="43"/>
      <c r="H371" s="43"/>
      <c r="I371" s="168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</row>
    <row r="372" spans="1:180" s="9" customFormat="1">
      <c r="A372" s="8"/>
      <c r="B372" s="1"/>
      <c r="C372" s="20"/>
      <c r="D372" s="42"/>
      <c r="E372" s="43"/>
      <c r="F372" s="43"/>
      <c r="G372" s="43"/>
      <c r="H372" s="43"/>
      <c r="I372" s="168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</row>
    <row r="373" spans="1:180" s="9" customFormat="1">
      <c r="A373" s="8"/>
      <c r="B373" s="1"/>
      <c r="C373" s="20"/>
      <c r="D373" s="42"/>
      <c r="E373" s="43"/>
      <c r="F373" s="43"/>
      <c r="G373" s="43"/>
      <c r="H373" s="43"/>
      <c r="I373" s="168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</row>
    <row r="374" spans="1:180" s="9" customFormat="1">
      <c r="A374" s="8"/>
      <c r="B374" s="1"/>
      <c r="C374" s="20"/>
      <c r="D374" s="42"/>
      <c r="E374" s="43"/>
      <c r="F374" s="43"/>
      <c r="G374" s="43"/>
      <c r="H374" s="43"/>
      <c r="I374" s="168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</row>
    <row r="375" spans="1:180" s="9" customFormat="1">
      <c r="A375" s="8"/>
      <c r="B375" s="1"/>
      <c r="C375" s="20"/>
      <c r="D375" s="42"/>
      <c r="E375" s="43"/>
      <c r="F375" s="43"/>
      <c r="G375" s="43"/>
      <c r="H375" s="43"/>
      <c r="I375" s="168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</row>
    <row r="376" spans="1:180" s="9" customFormat="1">
      <c r="A376" s="8"/>
      <c r="B376" s="1"/>
      <c r="C376" s="20"/>
      <c r="D376" s="42"/>
      <c r="E376" s="43"/>
      <c r="F376" s="43"/>
      <c r="G376" s="43"/>
      <c r="H376" s="43"/>
      <c r="I376" s="168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</row>
    <row r="377" spans="1:180" s="9" customFormat="1">
      <c r="A377" s="8"/>
      <c r="B377" s="1"/>
      <c r="C377" s="20"/>
      <c r="D377" s="42"/>
      <c r="E377" s="43"/>
      <c r="F377" s="43"/>
      <c r="G377" s="43"/>
      <c r="H377" s="43"/>
      <c r="I377" s="168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</row>
    <row r="378" spans="1:180" s="9" customFormat="1">
      <c r="A378" s="8"/>
      <c r="B378" s="1"/>
      <c r="C378" s="20"/>
      <c r="D378" s="42"/>
      <c r="E378" s="43"/>
      <c r="F378" s="43"/>
      <c r="G378" s="43"/>
      <c r="H378" s="43"/>
      <c r="I378" s="168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</row>
    <row r="379" spans="1:180" s="9" customFormat="1">
      <c r="A379" s="8"/>
      <c r="B379" s="1"/>
      <c r="C379" s="20"/>
      <c r="D379" s="42"/>
      <c r="E379" s="43"/>
      <c r="F379" s="43"/>
      <c r="G379" s="43"/>
      <c r="H379" s="43"/>
      <c r="I379" s="168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</row>
    <row r="380" spans="1:180" s="9" customFormat="1">
      <c r="A380" s="8"/>
      <c r="B380" s="1"/>
      <c r="C380" s="20"/>
      <c r="D380" s="42"/>
      <c r="E380" s="43"/>
      <c r="F380" s="43"/>
      <c r="G380" s="43"/>
      <c r="H380" s="43"/>
      <c r="I380" s="168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</row>
  </sheetData>
  <mergeCells count="4">
    <mergeCell ref="B40:E40"/>
    <mergeCell ref="B9:H9"/>
    <mergeCell ref="B30:E30"/>
    <mergeCell ref="B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O1228"/>
  <sheetViews>
    <sheetView zoomScaleNormal="100" workbookViewId="0">
      <pane xSplit="1" ySplit="5" topLeftCell="B6" activePane="bottomRight" state="frozen"/>
      <selection activeCell="H440" sqref="H440"/>
      <selection pane="topRight" activeCell="H440" sqref="H440"/>
      <selection pane="bottomLeft" activeCell="H440" sqref="H440"/>
      <selection pane="bottomRight" activeCell="B6" sqref="B6"/>
    </sheetView>
  </sheetViews>
  <sheetFormatPr defaultColWidth="9.15234375" defaultRowHeight="14.6"/>
  <cols>
    <col min="1" max="1" width="4" style="5" customWidth="1"/>
    <col min="2" max="2" width="28.3046875" style="11" bestFit="1" customWidth="1"/>
    <col min="3" max="3" width="15.15234375" style="11" bestFit="1" customWidth="1"/>
    <col min="4" max="4" width="12.15234375" style="11" bestFit="1" customWidth="1"/>
    <col min="5" max="5" width="8.15234375" style="109" bestFit="1" customWidth="1"/>
    <col min="6" max="6" width="8.53515625" style="109" customWidth="1"/>
    <col min="7" max="7" width="8" style="127" bestFit="1" customWidth="1"/>
    <col min="8" max="8" width="10" style="128" bestFit="1" customWidth="1"/>
    <col min="9" max="9" width="13.84375" style="121" bestFit="1" customWidth="1"/>
    <col min="10" max="10" width="9.69140625" style="83" customWidth="1"/>
    <col min="11" max="11" width="19.15234375" style="55" bestFit="1" customWidth="1"/>
    <col min="12" max="12" width="20.69140625" style="55" customWidth="1"/>
    <col min="13" max="13" width="10.15234375" style="5" bestFit="1" customWidth="1"/>
    <col min="14" max="14" width="30.15234375" style="5" bestFit="1" customWidth="1"/>
    <col min="15" max="16384" width="9.15234375" style="5"/>
  </cols>
  <sheetData>
    <row r="1" spans="2:15" s="4" customFormat="1" ht="23.15">
      <c r="B1" s="2" t="s">
        <v>42</v>
      </c>
      <c r="C1" s="2"/>
      <c r="D1" s="77"/>
      <c r="E1" s="22"/>
      <c r="F1" s="22"/>
      <c r="G1" s="26"/>
      <c r="H1" s="79"/>
      <c r="I1" s="101"/>
      <c r="J1" s="83"/>
      <c r="K1" s="28"/>
      <c r="L1" s="28"/>
      <c r="M1" s="5"/>
    </row>
    <row r="2" spans="2:15" s="4" customFormat="1" ht="26.25" customHeight="1">
      <c r="B2" s="27" t="s">
        <v>26</v>
      </c>
      <c r="C2" s="27"/>
      <c r="D2" s="77"/>
      <c r="E2" s="22"/>
      <c r="F2" s="22"/>
      <c r="G2" s="26"/>
      <c r="H2" s="79"/>
      <c r="I2" s="101"/>
      <c r="J2" s="83"/>
      <c r="K2" s="28"/>
      <c r="L2" s="28"/>
      <c r="M2" s="5"/>
    </row>
    <row r="3" spans="2:15" s="4" customFormat="1" ht="15.75" customHeight="1">
      <c r="B3" s="5"/>
      <c r="C3" s="5"/>
      <c r="E3" s="22"/>
      <c r="F3" s="22"/>
      <c r="G3" s="26"/>
      <c r="H3" s="79"/>
      <c r="I3" s="101"/>
      <c r="J3" s="83"/>
      <c r="K3" s="28"/>
      <c r="L3" s="28"/>
      <c r="M3" s="5"/>
    </row>
    <row r="4" spans="2:15" s="4" customFormat="1">
      <c r="B4" s="157" t="s">
        <v>4</v>
      </c>
      <c r="C4" s="149"/>
      <c r="D4" s="149"/>
      <c r="E4" s="149"/>
      <c r="F4" s="149"/>
      <c r="G4" s="149"/>
      <c r="H4" s="149"/>
      <c r="I4" s="149"/>
      <c r="J4" s="149"/>
      <c r="K4" s="158"/>
      <c r="L4" s="57"/>
      <c r="M4" s="23"/>
    </row>
    <row r="5" spans="2:15" s="4" customFormat="1" ht="29.15">
      <c r="B5" s="150" t="s">
        <v>34</v>
      </c>
      <c r="C5" s="151" t="s">
        <v>27</v>
      </c>
      <c r="D5" s="151"/>
      <c r="E5" s="152" t="s">
        <v>5</v>
      </c>
      <c r="F5" s="152" t="s">
        <v>19</v>
      </c>
      <c r="G5" s="153" t="s">
        <v>18</v>
      </c>
      <c r="H5" s="154" t="s">
        <v>6</v>
      </c>
      <c r="I5" s="161" t="s">
        <v>7</v>
      </c>
      <c r="J5" s="155" t="s">
        <v>28</v>
      </c>
      <c r="K5" s="156" t="s">
        <v>24</v>
      </c>
      <c r="L5" s="58"/>
      <c r="M5" s="24"/>
    </row>
    <row r="6" spans="2:15" s="4" customFormat="1">
      <c r="B6" s="60" t="s">
        <v>25</v>
      </c>
      <c r="C6" s="59" t="s">
        <v>23</v>
      </c>
      <c r="D6" s="12">
        <v>44756</v>
      </c>
      <c r="E6" s="114" t="s">
        <v>699</v>
      </c>
      <c r="F6" s="113" t="s">
        <v>106</v>
      </c>
      <c r="G6" s="116">
        <v>59</v>
      </c>
      <c r="H6" s="122">
        <v>24.75</v>
      </c>
      <c r="I6" s="118">
        <v>1460.25</v>
      </c>
      <c r="J6" s="119" t="s">
        <v>12</v>
      </c>
      <c r="K6" s="112" t="s">
        <v>352</v>
      </c>
      <c r="L6" s="55"/>
      <c r="M6" s="5"/>
      <c r="O6" s="25"/>
    </row>
    <row r="7" spans="2:15" s="4" customFormat="1">
      <c r="B7" s="60" t="s">
        <v>25</v>
      </c>
      <c r="C7" s="59" t="s">
        <v>23</v>
      </c>
      <c r="D7" s="12">
        <v>44756</v>
      </c>
      <c r="E7" s="114" t="s">
        <v>700</v>
      </c>
      <c r="F7" s="113" t="s">
        <v>106</v>
      </c>
      <c r="G7" s="116">
        <v>112</v>
      </c>
      <c r="H7" s="122">
        <v>24.7</v>
      </c>
      <c r="I7" s="118">
        <v>2766.4</v>
      </c>
      <c r="J7" s="119" t="s">
        <v>12</v>
      </c>
      <c r="K7" s="112" t="s">
        <v>353</v>
      </c>
      <c r="L7" s="55"/>
      <c r="M7" s="5"/>
      <c r="O7" s="25"/>
    </row>
    <row r="8" spans="2:15" s="4" customFormat="1">
      <c r="B8" s="60" t="s">
        <v>25</v>
      </c>
      <c r="C8" s="59" t="s">
        <v>23</v>
      </c>
      <c r="D8" s="12">
        <v>44756</v>
      </c>
      <c r="E8" s="114" t="s">
        <v>700</v>
      </c>
      <c r="F8" s="113" t="s">
        <v>106</v>
      </c>
      <c r="G8" s="116">
        <v>128</v>
      </c>
      <c r="H8" s="122">
        <v>24.7</v>
      </c>
      <c r="I8" s="118">
        <v>3161.6</v>
      </c>
      <c r="J8" s="119" t="s">
        <v>12</v>
      </c>
      <c r="K8" s="112" t="s">
        <v>354</v>
      </c>
      <c r="L8" s="55"/>
      <c r="M8" s="5"/>
      <c r="O8" s="25"/>
    </row>
    <row r="9" spans="2:15" s="4" customFormat="1">
      <c r="B9" s="60" t="s">
        <v>25</v>
      </c>
      <c r="C9" s="59" t="s">
        <v>23</v>
      </c>
      <c r="D9" s="12">
        <v>44756</v>
      </c>
      <c r="E9" s="114" t="s">
        <v>700</v>
      </c>
      <c r="F9" s="113" t="s">
        <v>106</v>
      </c>
      <c r="G9" s="116">
        <v>12</v>
      </c>
      <c r="H9" s="122">
        <v>24.65</v>
      </c>
      <c r="I9" s="118">
        <v>295.79999999999995</v>
      </c>
      <c r="J9" s="119" t="s">
        <v>12</v>
      </c>
      <c r="K9" s="112" t="s">
        <v>355</v>
      </c>
      <c r="L9" s="55"/>
      <c r="M9" s="5"/>
      <c r="O9" s="25"/>
    </row>
    <row r="10" spans="2:15" s="4" customFormat="1">
      <c r="B10" s="60" t="s">
        <v>25</v>
      </c>
      <c r="C10" s="59" t="s">
        <v>23</v>
      </c>
      <c r="D10" s="12">
        <v>44756</v>
      </c>
      <c r="E10" s="114" t="s">
        <v>701</v>
      </c>
      <c r="F10" s="113" t="s">
        <v>106</v>
      </c>
      <c r="G10" s="116">
        <v>12</v>
      </c>
      <c r="H10" s="122">
        <v>24.6</v>
      </c>
      <c r="I10" s="118">
        <v>295.20000000000005</v>
      </c>
      <c r="J10" s="119" t="s">
        <v>12</v>
      </c>
      <c r="K10" s="112" t="s">
        <v>356</v>
      </c>
      <c r="L10" s="55"/>
      <c r="M10" s="5"/>
      <c r="O10" s="25"/>
    </row>
    <row r="11" spans="2:15" s="4" customFormat="1">
      <c r="B11" s="60" t="s">
        <v>25</v>
      </c>
      <c r="C11" s="59" t="s">
        <v>23</v>
      </c>
      <c r="D11" s="12">
        <v>44756</v>
      </c>
      <c r="E11" s="114" t="s">
        <v>701</v>
      </c>
      <c r="F11" s="113" t="s">
        <v>106</v>
      </c>
      <c r="G11" s="116">
        <v>60</v>
      </c>
      <c r="H11" s="122">
        <v>24.6</v>
      </c>
      <c r="I11" s="118">
        <v>1476</v>
      </c>
      <c r="J11" s="119" t="s">
        <v>12</v>
      </c>
      <c r="K11" s="112" t="s">
        <v>357</v>
      </c>
      <c r="L11" s="55"/>
      <c r="M11" s="5"/>
      <c r="O11" s="25"/>
    </row>
    <row r="12" spans="2:15" s="4" customFormat="1">
      <c r="B12" s="60" t="s">
        <v>25</v>
      </c>
      <c r="C12" s="59" t="s">
        <v>23</v>
      </c>
      <c r="D12" s="12">
        <v>44756</v>
      </c>
      <c r="E12" s="114" t="s">
        <v>702</v>
      </c>
      <c r="F12" s="113" t="s">
        <v>106</v>
      </c>
      <c r="G12" s="116">
        <v>63</v>
      </c>
      <c r="H12" s="122">
        <v>24.5</v>
      </c>
      <c r="I12" s="118">
        <v>1543.5</v>
      </c>
      <c r="J12" s="119" t="s">
        <v>12</v>
      </c>
      <c r="K12" s="112" t="s">
        <v>358</v>
      </c>
      <c r="L12" s="55"/>
      <c r="M12" s="5"/>
      <c r="O12" s="25"/>
    </row>
    <row r="13" spans="2:15" s="4" customFormat="1">
      <c r="B13" s="60" t="s">
        <v>25</v>
      </c>
      <c r="C13" s="59" t="s">
        <v>23</v>
      </c>
      <c r="D13" s="12">
        <v>44756</v>
      </c>
      <c r="E13" s="114" t="s">
        <v>703</v>
      </c>
      <c r="F13" s="113" t="s">
        <v>106</v>
      </c>
      <c r="G13" s="116">
        <v>1070</v>
      </c>
      <c r="H13" s="122">
        <v>24.5</v>
      </c>
      <c r="I13" s="118">
        <v>26215</v>
      </c>
      <c r="J13" s="119" t="s">
        <v>12</v>
      </c>
      <c r="K13" s="112" t="s">
        <v>359</v>
      </c>
      <c r="L13" s="55"/>
      <c r="M13" s="5"/>
      <c r="O13" s="25"/>
    </row>
    <row r="14" spans="2:15" s="4" customFormat="1">
      <c r="B14" s="60" t="s">
        <v>25</v>
      </c>
      <c r="C14" s="59" t="s">
        <v>23</v>
      </c>
      <c r="D14" s="12">
        <v>44756</v>
      </c>
      <c r="E14" s="114" t="s">
        <v>703</v>
      </c>
      <c r="F14" s="113" t="s">
        <v>106</v>
      </c>
      <c r="G14" s="116">
        <v>77</v>
      </c>
      <c r="H14" s="122">
        <v>24.5</v>
      </c>
      <c r="I14" s="118">
        <v>1886.5</v>
      </c>
      <c r="J14" s="119" t="s">
        <v>12</v>
      </c>
      <c r="K14" s="112" t="s">
        <v>360</v>
      </c>
      <c r="L14" s="55"/>
      <c r="M14" s="5"/>
      <c r="O14" s="25"/>
    </row>
    <row r="15" spans="2:15" s="4" customFormat="1">
      <c r="B15" s="60" t="s">
        <v>25</v>
      </c>
      <c r="C15" s="59" t="s">
        <v>23</v>
      </c>
      <c r="D15" s="12">
        <v>44756</v>
      </c>
      <c r="E15" s="114" t="s">
        <v>703</v>
      </c>
      <c r="F15" s="113" t="s">
        <v>106</v>
      </c>
      <c r="G15" s="116">
        <v>150</v>
      </c>
      <c r="H15" s="122">
        <v>24.5</v>
      </c>
      <c r="I15" s="118">
        <v>3675</v>
      </c>
      <c r="J15" s="119" t="s">
        <v>12</v>
      </c>
      <c r="K15" s="112" t="s">
        <v>361</v>
      </c>
      <c r="L15" s="55"/>
      <c r="M15" s="5"/>
      <c r="O15" s="25"/>
    </row>
    <row r="16" spans="2:15" s="4" customFormat="1">
      <c r="B16" s="60" t="s">
        <v>25</v>
      </c>
      <c r="C16" s="59" t="s">
        <v>23</v>
      </c>
      <c r="D16" s="12">
        <v>44756</v>
      </c>
      <c r="E16" s="114" t="s">
        <v>704</v>
      </c>
      <c r="F16" s="113" t="s">
        <v>106</v>
      </c>
      <c r="G16" s="116">
        <v>54</v>
      </c>
      <c r="H16" s="122">
        <v>24.6</v>
      </c>
      <c r="I16" s="118">
        <v>1328.4</v>
      </c>
      <c r="J16" s="119" t="s">
        <v>12</v>
      </c>
      <c r="K16" s="112" t="s">
        <v>362</v>
      </c>
      <c r="L16" s="55"/>
      <c r="M16" s="5"/>
      <c r="O16" s="25"/>
    </row>
    <row r="17" spans="2:15" s="4" customFormat="1">
      <c r="B17" s="60" t="s">
        <v>25</v>
      </c>
      <c r="C17" s="59" t="s">
        <v>23</v>
      </c>
      <c r="D17" s="12">
        <v>44756</v>
      </c>
      <c r="E17" s="114" t="s">
        <v>705</v>
      </c>
      <c r="F17" s="113" t="s">
        <v>106</v>
      </c>
      <c r="G17" s="116">
        <v>12</v>
      </c>
      <c r="H17" s="122">
        <v>24.6</v>
      </c>
      <c r="I17" s="118">
        <v>295.20000000000005</v>
      </c>
      <c r="J17" s="119" t="s">
        <v>12</v>
      </c>
      <c r="K17" s="112" t="s">
        <v>363</v>
      </c>
      <c r="L17" s="55"/>
      <c r="M17" s="5"/>
      <c r="O17" s="25"/>
    </row>
    <row r="18" spans="2:15" s="4" customFormat="1">
      <c r="B18" s="60" t="s">
        <v>25</v>
      </c>
      <c r="C18" s="59" t="s">
        <v>23</v>
      </c>
      <c r="D18" s="12">
        <v>44756</v>
      </c>
      <c r="E18" s="114" t="s">
        <v>705</v>
      </c>
      <c r="F18" s="113" t="s">
        <v>106</v>
      </c>
      <c r="G18" s="116">
        <v>79</v>
      </c>
      <c r="H18" s="122">
        <v>24.6</v>
      </c>
      <c r="I18" s="118">
        <v>1943.4</v>
      </c>
      <c r="J18" s="119" t="s">
        <v>12</v>
      </c>
      <c r="K18" s="112" t="s">
        <v>364</v>
      </c>
      <c r="L18" s="55"/>
      <c r="M18" s="5"/>
      <c r="O18" s="25"/>
    </row>
    <row r="19" spans="2:15" s="4" customFormat="1">
      <c r="B19" s="60" t="s">
        <v>25</v>
      </c>
      <c r="C19" s="59" t="s">
        <v>23</v>
      </c>
      <c r="D19" s="12">
        <v>44756</v>
      </c>
      <c r="E19" s="114" t="s">
        <v>705</v>
      </c>
      <c r="F19" s="113" t="s">
        <v>106</v>
      </c>
      <c r="G19" s="116">
        <v>106</v>
      </c>
      <c r="H19" s="122">
        <v>24.6</v>
      </c>
      <c r="I19" s="118">
        <v>2607.6000000000004</v>
      </c>
      <c r="J19" s="119" t="s">
        <v>12</v>
      </c>
      <c r="K19" s="112" t="s">
        <v>365</v>
      </c>
      <c r="L19" s="55"/>
      <c r="M19" s="5"/>
      <c r="O19" s="25"/>
    </row>
    <row r="20" spans="2:15" s="4" customFormat="1">
      <c r="B20" s="60" t="s">
        <v>25</v>
      </c>
      <c r="C20" s="59" t="s">
        <v>23</v>
      </c>
      <c r="D20" s="12">
        <v>44756</v>
      </c>
      <c r="E20" s="114" t="s">
        <v>705</v>
      </c>
      <c r="F20" s="113" t="s">
        <v>106</v>
      </c>
      <c r="G20" s="116">
        <v>8</v>
      </c>
      <c r="H20" s="122">
        <v>24.6</v>
      </c>
      <c r="I20" s="118">
        <v>196.8</v>
      </c>
      <c r="J20" s="119" t="s">
        <v>12</v>
      </c>
      <c r="K20" s="112" t="s">
        <v>366</v>
      </c>
      <c r="L20" s="55"/>
      <c r="M20" s="5"/>
      <c r="O20" s="25"/>
    </row>
    <row r="21" spans="2:15" s="4" customFormat="1">
      <c r="B21" s="60" t="s">
        <v>25</v>
      </c>
      <c r="C21" s="59" t="s">
        <v>23</v>
      </c>
      <c r="D21" s="12">
        <v>44756</v>
      </c>
      <c r="E21" s="114" t="s">
        <v>123</v>
      </c>
      <c r="F21" s="113" t="s">
        <v>106</v>
      </c>
      <c r="G21" s="116">
        <v>92</v>
      </c>
      <c r="H21" s="122">
        <v>24.6</v>
      </c>
      <c r="I21" s="118">
        <v>2263.2000000000003</v>
      </c>
      <c r="J21" s="119" t="s">
        <v>12</v>
      </c>
      <c r="K21" s="112" t="s">
        <v>367</v>
      </c>
      <c r="L21" s="55"/>
      <c r="M21" s="5"/>
      <c r="O21" s="25"/>
    </row>
    <row r="22" spans="2:15" s="4" customFormat="1">
      <c r="B22" s="60" t="s">
        <v>25</v>
      </c>
      <c r="C22" s="59" t="s">
        <v>23</v>
      </c>
      <c r="D22" s="12">
        <v>44756</v>
      </c>
      <c r="E22" s="114" t="s">
        <v>123</v>
      </c>
      <c r="F22" s="113" t="s">
        <v>106</v>
      </c>
      <c r="G22" s="116">
        <v>12</v>
      </c>
      <c r="H22" s="122">
        <v>24.6</v>
      </c>
      <c r="I22" s="118">
        <v>295.20000000000005</v>
      </c>
      <c r="J22" s="119" t="s">
        <v>12</v>
      </c>
      <c r="K22" s="112" t="s">
        <v>368</v>
      </c>
      <c r="L22" s="55"/>
      <c r="M22" s="5"/>
      <c r="O22" s="25"/>
    </row>
    <row r="23" spans="2:15" s="4" customFormat="1">
      <c r="B23" s="60" t="s">
        <v>25</v>
      </c>
      <c r="C23" s="59" t="s">
        <v>23</v>
      </c>
      <c r="D23" s="12">
        <v>44756</v>
      </c>
      <c r="E23" s="114" t="s">
        <v>123</v>
      </c>
      <c r="F23" s="113" t="s">
        <v>106</v>
      </c>
      <c r="G23" s="116">
        <v>13</v>
      </c>
      <c r="H23" s="122">
        <v>24.6</v>
      </c>
      <c r="I23" s="118">
        <v>319.8</v>
      </c>
      <c r="J23" s="119" t="s">
        <v>12</v>
      </c>
      <c r="K23" s="112" t="s">
        <v>369</v>
      </c>
      <c r="L23" s="55"/>
      <c r="M23" s="5"/>
      <c r="O23" s="25"/>
    </row>
    <row r="24" spans="2:15" s="4" customFormat="1">
      <c r="B24" s="60" t="s">
        <v>25</v>
      </c>
      <c r="C24" s="59" t="s">
        <v>23</v>
      </c>
      <c r="D24" s="12">
        <v>44756</v>
      </c>
      <c r="E24" s="114" t="s">
        <v>706</v>
      </c>
      <c r="F24" s="113" t="s">
        <v>106</v>
      </c>
      <c r="G24" s="116">
        <v>4</v>
      </c>
      <c r="H24" s="122">
        <v>24.6</v>
      </c>
      <c r="I24" s="118">
        <v>98.4</v>
      </c>
      <c r="J24" s="119" t="s">
        <v>12</v>
      </c>
      <c r="K24" s="112" t="s">
        <v>370</v>
      </c>
      <c r="L24" s="55"/>
      <c r="M24" s="5"/>
      <c r="O24" s="25"/>
    </row>
    <row r="25" spans="2:15" s="4" customFormat="1">
      <c r="B25" s="60" t="s">
        <v>25</v>
      </c>
      <c r="C25" s="59" t="s">
        <v>23</v>
      </c>
      <c r="D25" s="12">
        <v>44756</v>
      </c>
      <c r="E25" s="114" t="s">
        <v>707</v>
      </c>
      <c r="F25" s="113" t="s">
        <v>106</v>
      </c>
      <c r="G25" s="116">
        <v>4</v>
      </c>
      <c r="H25" s="122">
        <v>24.6</v>
      </c>
      <c r="I25" s="118">
        <v>98.4</v>
      </c>
      <c r="J25" s="119" t="s">
        <v>12</v>
      </c>
      <c r="K25" s="112" t="s">
        <v>371</v>
      </c>
      <c r="L25" s="55"/>
      <c r="M25" s="5"/>
      <c r="O25" s="25"/>
    </row>
    <row r="26" spans="2:15" s="4" customFormat="1">
      <c r="B26" s="60" t="s">
        <v>25</v>
      </c>
      <c r="C26" s="59" t="s">
        <v>23</v>
      </c>
      <c r="D26" s="12">
        <v>44756</v>
      </c>
      <c r="E26" s="114" t="s">
        <v>708</v>
      </c>
      <c r="F26" s="113" t="s">
        <v>106</v>
      </c>
      <c r="G26" s="116">
        <v>12</v>
      </c>
      <c r="H26" s="122">
        <v>24.55</v>
      </c>
      <c r="I26" s="118">
        <v>294.60000000000002</v>
      </c>
      <c r="J26" s="119" t="s">
        <v>12</v>
      </c>
      <c r="K26" s="112" t="s">
        <v>372</v>
      </c>
      <c r="L26" s="55"/>
      <c r="M26" s="5"/>
      <c r="O26" s="25"/>
    </row>
    <row r="27" spans="2:15" s="4" customFormat="1">
      <c r="B27" s="60" t="s">
        <v>25</v>
      </c>
      <c r="C27" s="59" t="s">
        <v>23</v>
      </c>
      <c r="D27" s="12">
        <v>44756</v>
      </c>
      <c r="E27" s="114" t="s">
        <v>708</v>
      </c>
      <c r="F27" s="113" t="s">
        <v>106</v>
      </c>
      <c r="G27" s="116">
        <v>97</v>
      </c>
      <c r="H27" s="122">
        <v>24.55</v>
      </c>
      <c r="I27" s="118">
        <v>2381.35</v>
      </c>
      <c r="J27" s="119" t="s">
        <v>12</v>
      </c>
      <c r="K27" s="112" t="s">
        <v>373</v>
      </c>
      <c r="L27" s="55"/>
      <c r="M27" s="5"/>
      <c r="O27" s="25"/>
    </row>
    <row r="28" spans="2:15" s="4" customFormat="1">
      <c r="B28" s="60" t="s">
        <v>25</v>
      </c>
      <c r="C28" s="59" t="s">
        <v>23</v>
      </c>
      <c r="D28" s="12">
        <v>44756</v>
      </c>
      <c r="E28" s="114" t="s">
        <v>709</v>
      </c>
      <c r="F28" s="113" t="s">
        <v>106</v>
      </c>
      <c r="G28" s="116">
        <v>11</v>
      </c>
      <c r="H28" s="122">
        <v>24.6</v>
      </c>
      <c r="I28" s="118">
        <v>270.60000000000002</v>
      </c>
      <c r="J28" s="119" t="s">
        <v>12</v>
      </c>
      <c r="K28" s="112" t="s">
        <v>374</v>
      </c>
      <c r="L28" s="55"/>
      <c r="M28" s="5"/>
      <c r="O28" s="25"/>
    </row>
    <row r="29" spans="2:15" s="4" customFormat="1">
      <c r="B29" s="60" t="s">
        <v>25</v>
      </c>
      <c r="C29" s="59" t="s">
        <v>23</v>
      </c>
      <c r="D29" s="12">
        <v>44756</v>
      </c>
      <c r="E29" s="114" t="s">
        <v>710</v>
      </c>
      <c r="F29" s="113" t="s">
        <v>106</v>
      </c>
      <c r="G29" s="116">
        <v>13</v>
      </c>
      <c r="H29" s="122">
        <v>24.55</v>
      </c>
      <c r="I29" s="118">
        <v>319.15000000000003</v>
      </c>
      <c r="J29" s="119" t="s">
        <v>12</v>
      </c>
      <c r="K29" s="112" t="s">
        <v>375</v>
      </c>
      <c r="L29" s="55"/>
      <c r="M29" s="5"/>
      <c r="O29" s="25"/>
    </row>
    <row r="30" spans="2:15" s="4" customFormat="1">
      <c r="B30" s="60" t="s">
        <v>25</v>
      </c>
      <c r="C30" s="59" t="s">
        <v>23</v>
      </c>
      <c r="D30" s="12">
        <v>44756</v>
      </c>
      <c r="E30" s="114" t="s">
        <v>711</v>
      </c>
      <c r="F30" s="113" t="s">
        <v>106</v>
      </c>
      <c r="G30" s="116">
        <v>8</v>
      </c>
      <c r="H30" s="122">
        <v>24.6</v>
      </c>
      <c r="I30" s="118">
        <v>196.8</v>
      </c>
      <c r="J30" s="119" t="s">
        <v>12</v>
      </c>
      <c r="K30" s="112" t="s">
        <v>376</v>
      </c>
      <c r="L30" s="55"/>
      <c r="M30" s="5"/>
      <c r="O30" s="25"/>
    </row>
    <row r="31" spans="2:15" s="4" customFormat="1">
      <c r="B31" s="60" t="s">
        <v>25</v>
      </c>
      <c r="C31" s="59" t="s">
        <v>23</v>
      </c>
      <c r="D31" s="12">
        <v>44756</v>
      </c>
      <c r="E31" s="114" t="s">
        <v>712</v>
      </c>
      <c r="F31" s="113" t="s">
        <v>106</v>
      </c>
      <c r="G31" s="116">
        <v>55</v>
      </c>
      <c r="H31" s="122">
        <v>24.55</v>
      </c>
      <c r="I31" s="118">
        <v>1350.25</v>
      </c>
      <c r="J31" s="119" t="s">
        <v>12</v>
      </c>
      <c r="K31" s="112" t="s">
        <v>377</v>
      </c>
      <c r="L31" s="55"/>
      <c r="M31" s="5"/>
      <c r="O31" s="25"/>
    </row>
    <row r="32" spans="2:15" s="4" customFormat="1">
      <c r="B32" s="60" t="s">
        <v>25</v>
      </c>
      <c r="C32" s="59" t="s">
        <v>23</v>
      </c>
      <c r="D32" s="12">
        <v>44756</v>
      </c>
      <c r="E32" s="114" t="s">
        <v>713</v>
      </c>
      <c r="F32" s="113" t="s">
        <v>106</v>
      </c>
      <c r="G32" s="116">
        <v>13</v>
      </c>
      <c r="H32" s="122">
        <v>24.6</v>
      </c>
      <c r="I32" s="118">
        <v>319.8</v>
      </c>
      <c r="J32" s="119" t="s">
        <v>12</v>
      </c>
      <c r="K32" s="112" t="s">
        <v>378</v>
      </c>
      <c r="L32" s="55"/>
      <c r="M32" s="5"/>
      <c r="O32" s="25"/>
    </row>
    <row r="33" spans="2:15" s="4" customFormat="1">
      <c r="B33" s="60" t="s">
        <v>25</v>
      </c>
      <c r="C33" s="59" t="s">
        <v>23</v>
      </c>
      <c r="D33" s="12">
        <v>44756</v>
      </c>
      <c r="E33" s="114" t="s">
        <v>714</v>
      </c>
      <c r="F33" s="113" t="s">
        <v>106</v>
      </c>
      <c r="G33" s="116">
        <v>1449</v>
      </c>
      <c r="H33" s="122">
        <v>24.5</v>
      </c>
      <c r="I33" s="118">
        <v>35500.5</v>
      </c>
      <c r="J33" s="119" t="s">
        <v>12</v>
      </c>
      <c r="K33" s="112" t="s">
        <v>379</v>
      </c>
      <c r="L33" s="55"/>
      <c r="M33" s="5"/>
      <c r="O33" s="25"/>
    </row>
    <row r="34" spans="2:15" s="4" customFormat="1">
      <c r="B34" s="60" t="s">
        <v>25</v>
      </c>
      <c r="C34" s="59" t="s">
        <v>23</v>
      </c>
      <c r="D34" s="12">
        <v>44756</v>
      </c>
      <c r="E34" s="114" t="s">
        <v>715</v>
      </c>
      <c r="F34" s="113" t="s">
        <v>106</v>
      </c>
      <c r="G34" s="116">
        <v>82</v>
      </c>
      <c r="H34" s="122">
        <v>24.5</v>
      </c>
      <c r="I34" s="118">
        <v>2009</v>
      </c>
      <c r="J34" s="119" t="s">
        <v>12</v>
      </c>
      <c r="K34" s="112" t="s">
        <v>380</v>
      </c>
      <c r="L34" s="55"/>
      <c r="M34" s="5"/>
      <c r="O34" s="25"/>
    </row>
    <row r="35" spans="2:15" s="4" customFormat="1">
      <c r="B35" s="60" t="s">
        <v>25</v>
      </c>
      <c r="C35" s="59" t="s">
        <v>23</v>
      </c>
      <c r="D35" s="12">
        <v>44756</v>
      </c>
      <c r="E35" s="114" t="s">
        <v>715</v>
      </c>
      <c r="F35" s="113" t="s">
        <v>106</v>
      </c>
      <c r="G35" s="116">
        <v>142</v>
      </c>
      <c r="H35" s="122">
        <v>24.5</v>
      </c>
      <c r="I35" s="118">
        <v>3479</v>
      </c>
      <c r="J35" s="119" t="s">
        <v>12</v>
      </c>
      <c r="K35" s="112" t="s">
        <v>381</v>
      </c>
      <c r="L35" s="55"/>
      <c r="M35" s="5"/>
      <c r="O35" s="25"/>
    </row>
    <row r="36" spans="2:15" s="4" customFormat="1">
      <c r="B36" s="60" t="s">
        <v>25</v>
      </c>
      <c r="C36" s="59" t="s">
        <v>23</v>
      </c>
      <c r="D36" s="12">
        <v>44756</v>
      </c>
      <c r="E36" s="114" t="s">
        <v>715</v>
      </c>
      <c r="F36" s="113" t="s">
        <v>106</v>
      </c>
      <c r="G36" s="116">
        <v>40</v>
      </c>
      <c r="H36" s="122">
        <v>24.5</v>
      </c>
      <c r="I36" s="118">
        <v>980</v>
      </c>
      <c r="J36" s="119" t="s">
        <v>12</v>
      </c>
      <c r="K36" s="112" t="s">
        <v>382</v>
      </c>
      <c r="L36" s="55"/>
      <c r="M36" s="5"/>
      <c r="O36" s="25"/>
    </row>
    <row r="37" spans="2:15" s="4" customFormat="1">
      <c r="B37" s="60" t="s">
        <v>25</v>
      </c>
      <c r="C37" s="59" t="s">
        <v>23</v>
      </c>
      <c r="D37" s="12">
        <v>44756</v>
      </c>
      <c r="E37" s="114" t="s">
        <v>715</v>
      </c>
      <c r="F37" s="113" t="s">
        <v>106</v>
      </c>
      <c r="G37" s="116">
        <v>181</v>
      </c>
      <c r="H37" s="122">
        <v>24.5</v>
      </c>
      <c r="I37" s="118">
        <v>4434.5</v>
      </c>
      <c r="J37" s="119" t="s">
        <v>12</v>
      </c>
      <c r="K37" s="112" t="s">
        <v>383</v>
      </c>
      <c r="L37" s="55"/>
      <c r="M37" s="5"/>
      <c r="O37" s="25"/>
    </row>
    <row r="38" spans="2:15" s="4" customFormat="1">
      <c r="B38" s="60" t="s">
        <v>25</v>
      </c>
      <c r="C38" s="59" t="s">
        <v>23</v>
      </c>
      <c r="D38" s="12">
        <v>44756</v>
      </c>
      <c r="E38" s="114" t="s">
        <v>715</v>
      </c>
      <c r="F38" s="113" t="s">
        <v>106</v>
      </c>
      <c r="G38" s="116">
        <v>121</v>
      </c>
      <c r="H38" s="122">
        <v>24.5</v>
      </c>
      <c r="I38" s="118">
        <v>2964.5</v>
      </c>
      <c r="J38" s="119" t="s">
        <v>12</v>
      </c>
      <c r="K38" s="112" t="s">
        <v>384</v>
      </c>
      <c r="L38" s="55"/>
      <c r="M38" s="5"/>
      <c r="O38" s="25"/>
    </row>
    <row r="39" spans="2:15" s="4" customFormat="1">
      <c r="B39" s="60" t="s">
        <v>25</v>
      </c>
      <c r="C39" s="59" t="s">
        <v>23</v>
      </c>
      <c r="D39" s="12">
        <v>44756</v>
      </c>
      <c r="E39" s="114" t="s">
        <v>715</v>
      </c>
      <c r="F39" s="113" t="s">
        <v>106</v>
      </c>
      <c r="G39" s="116">
        <v>29</v>
      </c>
      <c r="H39" s="122">
        <v>24.5</v>
      </c>
      <c r="I39" s="118">
        <v>710.5</v>
      </c>
      <c r="J39" s="119" t="s">
        <v>12</v>
      </c>
      <c r="K39" s="112" t="s">
        <v>385</v>
      </c>
      <c r="L39" s="55"/>
      <c r="M39" s="5"/>
      <c r="O39" s="25"/>
    </row>
    <row r="40" spans="2:15" s="4" customFormat="1">
      <c r="B40" s="60" t="s">
        <v>25</v>
      </c>
      <c r="C40" s="59" t="s">
        <v>23</v>
      </c>
      <c r="D40" s="12">
        <v>44756</v>
      </c>
      <c r="E40" s="114" t="s">
        <v>716</v>
      </c>
      <c r="F40" s="113" t="s">
        <v>106</v>
      </c>
      <c r="G40" s="116">
        <v>73</v>
      </c>
      <c r="H40" s="122">
        <v>24.5</v>
      </c>
      <c r="I40" s="118">
        <v>1788.5</v>
      </c>
      <c r="J40" s="119" t="s">
        <v>12</v>
      </c>
      <c r="K40" s="112" t="s">
        <v>386</v>
      </c>
      <c r="L40" s="55"/>
      <c r="M40" s="5"/>
      <c r="O40" s="25"/>
    </row>
    <row r="41" spans="2:15" s="4" customFormat="1">
      <c r="B41" s="60" t="s">
        <v>25</v>
      </c>
      <c r="C41" s="59" t="s">
        <v>23</v>
      </c>
      <c r="D41" s="12">
        <v>44756</v>
      </c>
      <c r="E41" s="114" t="s">
        <v>716</v>
      </c>
      <c r="F41" s="113" t="s">
        <v>106</v>
      </c>
      <c r="G41" s="116">
        <v>15</v>
      </c>
      <c r="H41" s="122">
        <v>24.5</v>
      </c>
      <c r="I41" s="118">
        <v>367.5</v>
      </c>
      <c r="J41" s="119" t="s">
        <v>12</v>
      </c>
      <c r="K41" s="112" t="s">
        <v>387</v>
      </c>
      <c r="L41" s="55"/>
      <c r="M41" s="5"/>
      <c r="O41" s="25"/>
    </row>
    <row r="42" spans="2:15" s="4" customFormat="1">
      <c r="B42" s="60" t="s">
        <v>25</v>
      </c>
      <c r="C42" s="59" t="s">
        <v>23</v>
      </c>
      <c r="D42" s="12">
        <v>44756</v>
      </c>
      <c r="E42" s="114" t="s">
        <v>717</v>
      </c>
      <c r="F42" s="113" t="s">
        <v>106</v>
      </c>
      <c r="G42" s="116">
        <v>253</v>
      </c>
      <c r="H42" s="122">
        <v>24.45</v>
      </c>
      <c r="I42" s="118">
        <v>6185.8499999999995</v>
      </c>
      <c r="J42" s="119" t="s">
        <v>12</v>
      </c>
      <c r="K42" s="112" t="s">
        <v>388</v>
      </c>
      <c r="L42" s="55"/>
      <c r="M42" s="5"/>
      <c r="O42" s="25"/>
    </row>
    <row r="43" spans="2:15" s="4" customFormat="1">
      <c r="B43" s="60" t="s">
        <v>25</v>
      </c>
      <c r="C43" s="59" t="s">
        <v>23</v>
      </c>
      <c r="D43" s="12">
        <v>44756</v>
      </c>
      <c r="E43" s="114" t="s">
        <v>103</v>
      </c>
      <c r="F43" s="113" t="s">
        <v>106</v>
      </c>
      <c r="G43" s="116">
        <v>8</v>
      </c>
      <c r="H43" s="122">
        <v>24.5</v>
      </c>
      <c r="I43" s="118">
        <v>196</v>
      </c>
      <c r="J43" s="119" t="s">
        <v>12</v>
      </c>
      <c r="K43" s="112" t="s">
        <v>389</v>
      </c>
      <c r="L43" s="55"/>
      <c r="M43" s="5"/>
      <c r="O43" s="25"/>
    </row>
    <row r="44" spans="2:15" s="4" customFormat="1">
      <c r="B44" s="60" t="s">
        <v>25</v>
      </c>
      <c r="C44" s="59" t="s">
        <v>23</v>
      </c>
      <c r="D44" s="12">
        <v>44756</v>
      </c>
      <c r="E44" s="114" t="s">
        <v>718</v>
      </c>
      <c r="F44" s="113" t="s">
        <v>106</v>
      </c>
      <c r="G44" s="116">
        <v>74</v>
      </c>
      <c r="H44" s="122">
        <v>24.45</v>
      </c>
      <c r="I44" s="118">
        <v>1809.3</v>
      </c>
      <c r="J44" s="119" t="s">
        <v>12</v>
      </c>
      <c r="K44" s="112" t="s">
        <v>390</v>
      </c>
      <c r="L44" s="55"/>
      <c r="M44" s="5"/>
      <c r="O44" s="25"/>
    </row>
    <row r="45" spans="2:15" s="4" customFormat="1">
      <c r="B45" s="60" t="s">
        <v>25</v>
      </c>
      <c r="C45" s="59" t="s">
        <v>23</v>
      </c>
      <c r="D45" s="12">
        <v>44756</v>
      </c>
      <c r="E45" s="114" t="s">
        <v>719</v>
      </c>
      <c r="F45" s="113" t="s">
        <v>106</v>
      </c>
      <c r="G45" s="116">
        <v>14</v>
      </c>
      <c r="H45" s="122">
        <v>24.5</v>
      </c>
      <c r="I45" s="118">
        <v>343</v>
      </c>
      <c r="J45" s="119" t="s">
        <v>12</v>
      </c>
      <c r="K45" s="112" t="s">
        <v>391</v>
      </c>
      <c r="L45" s="55"/>
      <c r="M45" s="5"/>
      <c r="O45" s="25"/>
    </row>
    <row r="46" spans="2:15" s="4" customFormat="1">
      <c r="B46" s="60" t="s">
        <v>25</v>
      </c>
      <c r="C46" s="59" t="s">
        <v>23</v>
      </c>
      <c r="D46" s="12">
        <v>44756</v>
      </c>
      <c r="E46" s="114" t="s">
        <v>720</v>
      </c>
      <c r="F46" s="113" t="s">
        <v>106</v>
      </c>
      <c r="G46" s="116">
        <v>7</v>
      </c>
      <c r="H46" s="122">
        <v>24.45</v>
      </c>
      <c r="I46" s="118">
        <v>171.15</v>
      </c>
      <c r="J46" s="119" t="s">
        <v>12</v>
      </c>
      <c r="K46" s="112" t="s">
        <v>392</v>
      </c>
      <c r="L46" s="55"/>
      <c r="M46" s="5"/>
      <c r="O46" s="25"/>
    </row>
    <row r="47" spans="2:15" s="4" customFormat="1">
      <c r="B47" s="60" t="s">
        <v>25</v>
      </c>
      <c r="C47" s="59" t="s">
        <v>23</v>
      </c>
      <c r="D47" s="12">
        <v>44756</v>
      </c>
      <c r="E47" s="114" t="s">
        <v>721</v>
      </c>
      <c r="F47" s="113" t="s">
        <v>106</v>
      </c>
      <c r="G47" s="116">
        <v>63</v>
      </c>
      <c r="H47" s="122">
        <v>24.45</v>
      </c>
      <c r="I47" s="118">
        <v>1540.35</v>
      </c>
      <c r="J47" s="119" t="s">
        <v>12</v>
      </c>
      <c r="K47" s="112" t="s">
        <v>393</v>
      </c>
      <c r="L47" s="55"/>
      <c r="M47" s="5"/>
      <c r="O47" s="25"/>
    </row>
    <row r="48" spans="2:15" s="4" customFormat="1">
      <c r="B48" s="60" t="s">
        <v>25</v>
      </c>
      <c r="C48" s="59" t="s">
        <v>23</v>
      </c>
      <c r="D48" s="12">
        <v>44756</v>
      </c>
      <c r="E48" s="114" t="s">
        <v>722</v>
      </c>
      <c r="F48" s="113" t="s">
        <v>106</v>
      </c>
      <c r="G48" s="116">
        <v>5000</v>
      </c>
      <c r="H48" s="122">
        <v>24.45</v>
      </c>
      <c r="I48" s="118">
        <v>122250</v>
      </c>
      <c r="J48" s="119" t="s">
        <v>12</v>
      </c>
      <c r="K48" s="112" t="s">
        <v>394</v>
      </c>
      <c r="L48" s="55"/>
      <c r="M48" s="5"/>
      <c r="O48" s="25"/>
    </row>
    <row r="49" spans="2:15" s="4" customFormat="1">
      <c r="B49" s="60" t="s">
        <v>25</v>
      </c>
      <c r="C49" s="59" t="s">
        <v>23</v>
      </c>
      <c r="D49" s="12">
        <v>44756</v>
      </c>
      <c r="E49" s="114" t="s">
        <v>291</v>
      </c>
      <c r="F49" s="113" t="s">
        <v>106</v>
      </c>
      <c r="G49" s="116">
        <v>9</v>
      </c>
      <c r="H49" s="122">
        <v>24.4</v>
      </c>
      <c r="I49" s="118">
        <v>219.6</v>
      </c>
      <c r="J49" s="119" t="s">
        <v>12</v>
      </c>
      <c r="K49" s="112" t="s">
        <v>395</v>
      </c>
      <c r="L49" s="55"/>
      <c r="M49" s="5"/>
      <c r="O49" s="25"/>
    </row>
    <row r="50" spans="2:15" s="4" customFormat="1">
      <c r="B50" s="60" t="s">
        <v>25</v>
      </c>
      <c r="C50" s="59" t="s">
        <v>23</v>
      </c>
      <c r="D50" s="12">
        <v>44756</v>
      </c>
      <c r="E50" s="114" t="s">
        <v>723</v>
      </c>
      <c r="F50" s="113" t="s">
        <v>106</v>
      </c>
      <c r="G50" s="116">
        <v>256</v>
      </c>
      <c r="H50" s="122">
        <v>24.4</v>
      </c>
      <c r="I50" s="118">
        <v>6246.4</v>
      </c>
      <c r="J50" s="119" t="s">
        <v>12</v>
      </c>
      <c r="K50" s="112" t="s">
        <v>396</v>
      </c>
      <c r="L50" s="55"/>
      <c r="M50" s="5"/>
      <c r="O50" s="25"/>
    </row>
    <row r="51" spans="2:15" s="4" customFormat="1">
      <c r="B51" s="60" t="s">
        <v>25</v>
      </c>
      <c r="C51" s="59" t="s">
        <v>23</v>
      </c>
      <c r="D51" s="12">
        <v>44756</v>
      </c>
      <c r="E51" s="114" t="s">
        <v>724</v>
      </c>
      <c r="F51" s="113" t="s">
        <v>106</v>
      </c>
      <c r="G51" s="116">
        <v>12</v>
      </c>
      <c r="H51" s="122">
        <v>24.4</v>
      </c>
      <c r="I51" s="118">
        <v>292.79999999999995</v>
      </c>
      <c r="J51" s="119" t="s">
        <v>12</v>
      </c>
      <c r="K51" s="112" t="s">
        <v>397</v>
      </c>
      <c r="L51" s="55"/>
      <c r="M51" s="5"/>
      <c r="O51" s="25"/>
    </row>
    <row r="52" spans="2:15" s="4" customFormat="1">
      <c r="B52" s="60" t="s">
        <v>25</v>
      </c>
      <c r="C52" s="59" t="s">
        <v>23</v>
      </c>
      <c r="D52" s="12">
        <v>44756</v>
      </c>
      <c r="E52" s="114" t="s">
        <v>292</v>
      </c>
      <c r="F52" s="113" t="s">
        <v>106</v>
      </c>
      <c r="G52" s="116">
        <v>64</v>
      </c>
      <c r="H52" s="122">
        <v>24.35</v>
      </c>
      <c r="I52" s="118">
        <v>1558.4</v>
      </c>
      <c r="J52" s="119" t="s">
        <v>12</v>
      </c>
      <c r="K52" s="112" t="s">
        <v>398</v>
      </c>
      <c r="L52" s="55"/>
      <c r="M52" s="5"/>
      <c r="O52" s="25"/>
    </row>
    <row r="53" spans="2:15" s="4" customFormat="1">
      <c r="B53" s="60" t="s">
        <v>25</v>
      </c>
      <c r="C53" s="59" t="s">
        <v>23</v>
      </c>
      <c r="D53" s="12">
        <v>44756</v>
      </c>
      <c r="E53" s="114" t="s">
        <v>725</v>
      </c>
      <c r="F53" s="113" t="s">
        <v>106</v>
      </c>
      <c r="G53" s="116">
        <v>13</v>
      </c>
      <c r="H53" s="122">
        <v>24.35</v>
      </c>
      <c r="I53" s="118">
        <v>316.55</v>
      </c>
      <c r="J53" s="119" t="s">
        <v>12</v>
      </c>
      <c r="K53" s="112" t="s">
        <v>399</v>
      </c>
      <c r="L53" s="55"/>
      <c r="M53" s="5"/>
      <c r="O53" s="25"/>
    </row>
    <row r="54" spans="2:15" s="4" customFormat="1">
      <c r="B54" s="60" t="s">
        <v>25</v>
      </c>
      <c r="C54" s="59" t="s">
        <v>23</v>
      </c>
      <c r="D54" s="12">
        <v>44756</v>
      </c>
      <c r="E54" s="114" t="s">
        <v>726</v>
      </c>
      <c r="F54" s="113" t="s">
        <v>106</v>
      </c>
      <c r="G54" s="116">
        <v>34</v>
      </c>
      <c r="H54" s="122">
        <v>24.4</v>
      </c>
      <c r="I54" s="118">
        <v>829.59999999999991</v>
      </c>
      <c r="J54" s="119" t="s">
        <v>12</v>
      </c>
      <c r="K54" s="112" t="s">
        <v>400</v>
      </c>
      <c r="L54" s="55"/>
      <c r="M54" s="5"/>
      <c r="O54" s="25"/>
    </row>
    <row r="55" spans="2:15" s="4" customFormat="1">
      <c r="B55" s="60" t="s">
        <v>25</v>
      </c>
      <c r="C55" s="59" t="s">
        <v>23</v>
      </c>
      <c r="D55" s="12">
        <v>44756</v>
      </c>
      <c r="E55" s="114" t="s">
        <v>726</v>
      </c>
      <c r="F55" s="113" t="s">
        <v>106</v>
      </c>
      <c r="G55" s="116">
        <v>30</v>
      </c>
      <c r="H55" s="122">
        <v>24.4</v>
      </c>
      <c r="I55" s="118">
        <v>732</v>
      </c>
      <c r="J55" s="119" t="s">
        <v>12</v>
      </c>
      <c r="K55" s="112" t="s">
        <v>401</v>
      </c>
      <c r="L55" s="55"/>
      <c r="M55" s="5"/>
      <c r="O55" s="25"/>
    </row>
    <row r="56" spans="2:15" s="4" customFormat="1">
      <c r="B56" s="60" t="s">
        <v>25</v>
      </c>
      <c r="C56" s="59" t="s">
        <v>23</v>
      </c>
      <c r="D56" s="12">
        <v>44756</v>
      </c>
      <c r="E56" s="114" t="s">
        <v>727</v>
      </c>
      <c r="F56" s="113" t="s">
        <v>106</v>
      </c>
      <c r="G56" s="116">
        <v>56</v>
      </c>
      <c r="H56" s="122">
        <v>24.4</v>
      </c>
      <c r="I56" s="118">
        <v>1366.3999999999999</v>
      </c>
      <c r="J56" s="119" t="s">
        <v>12</v>
      </c>
      <c r="K56" s="112" t="s">
        <v>402</v>
      </c>
      <c r="L56" s="55"/>
      <c r="M56" s="5"/>
      <c r="O56" s="25"/>
    </row>
    <row r="57" spans="2:15" s="4" customFormat="1">
      <c r="B57" s="60" t="s">
        <v>25</v>
      </c>
      <c r="C57" s="59" t="s">
        <v>23</v>
      </c>
      <c r="D57" s="12">
        <v>44756</v>
      </c>
      <c r="E57" s="114" t="s">
        <v>728</v>
      </c>
      <c r="F57" s="113" t="s">
        <v>106</v>
      </c>
      <c r="G57" s="116">
        <v>33</v>
      </c>
      <c r="H57" s="122">
        <v>24.5</v>
      </c>
      <c r="I57" s="118">
        <v>808.5</v>
      </c>
      <c r="J57" s="119" t="s">
        <v>12</v>
      </c>
      <c r="K57" s="112" t="s">
        <v>403</v>
      </c>
      <c r="L57" s="55"/>
      <c r="M57" s="5"/>
      <c r="O57" s="25"/>
    </row>
    <row r="58" spans="2:15" s="4" customFormat="1">
      <c r="B58" s="60" t="s">
        <v>25</v>
      </c>
      <c r="C58" s="59" t="s">
        <v>23</v>
      </c>
      <c r="D58" s="12">
        <v>44756</v>
      </c>
      <c r="E58" s="114" t="s">
        <v>729</v>
      </c>
      <c r="F58" s="113" t="s">
        <v>106</v>
      </c>
      <c r="G58" s="116">
        <v>154</v>
      </c>
      <c r="H58" s="122">
        <v>24.5</v>
      </c>
      <c r="I58" s="118">
        <v>3773</v>
      </c>
      <c r="J58" s="119" t="s">
        <v>12</v>
      </c>
      <c r="K58" s="112" t="s">
        <v>404</v>
      </c>
      <c r="L58" s="55"/>
      <c r="M58" s="5"/>
      <c r="O58" s="25"/>
    </row>
    <row r="59" spans="2:15" s="4" customFormat="1">
      <c r="B59" s="60" t="s">
        <v>25</v>
      </c>
      <c r="C59" s="59" t="s">
        <v>23</v>
      </c>
      <c r="D59" s="12">
        <v>44756</v>
      </c>
      <c r="E59" s="114" t="s">
        <v>729</v>
      </c>
      <c r="F59" s="113" t="s">
        <v>106</v>
      </c>
      <c r="G59" s="116">
        <v>30</v>
      </c>
      <c r="H59" s="122">
        <v>24.5</v>
      </c>
      <c r="I59" s="118">
        <v>735</v>
      </c>
      <c r="J59" s="119" t="s">
        <v>12</v>
      </c>
      <c r="K59" s="112" t="s">
        <v>405</v>
      </c>
      <c r="L59" s="55"/>
      <c r="M59" s="5"/>
      <c r="O59" s="25"/>
    </row>
    <row r="60" spans="2:15" s="4" customFormat="1">
      <c r="B60" s="60" t="s">
        <v>25</v>
      </c>
      <c r="C60" s="59" t="s">
        <v>23</v>
      </c>
      <c r="D60" s="12">
        <v>44756</v>
      </c>
      <c r="E60" s="114" t="s">
        <v>729</v>
      </c>
      <c r="F60" s="113" t="s">
        <v>106</v>
      </c>
      <c r="G60" s="116">
        <v>1446</v>
      </c>
      <c r="H60" s="122">
        <v>24.5</v>
      </c>
      <c r="I60" s="118">
        <v>35427</v>
      </c>
      <c r="J60" s="119" t="s">
        <v>12</v>
      </c>
      <c r="K60" s="112" t="s">
        <v>406</v>
      </c>
      <c r="L60" s="55"/>
      <c r="M60" s="5"/>
      <c r="O60" s="25"/>
    </row>
    <row r="61" spans="2:15" s="4" customFormat="1">
      <c r="B61" s="60" t="s">
        <v>25</v>
      </c>
      <c r="C61" s="59" t="s">
        <v>23</v>
      </c>
      <c r="D61" s="12">
        <v>44756</v>
      </c>
      <c r="E61" s="114" t="s">
        <v>729</v>
      </c>
      <c r="F61" s="113" t="s">
        <v>106</v>
      </c>
      <c r="G61" s="116">
        <v>45</v>
      </c>
      <c r="H61" s="122">
        <v>24.5</v>
      </c>
      <c r="I61" s="118">
        <v>1102.5</v>
      </c>
      <c r="J61" s="119" t="s">
        <v>12</v>
      </c>
      <c r="K61" s="112" t="s">
        <v>407</v>
      </c>
      <c r="L61" s="55"/>
      <c r="M61" s="5"/>
      <c r="O61" s="25"/>
    </row>
    <row r="62" spans="2:15" s="4" customFormat="1">
      <c r="B62" s="60" t="s">
        <v>25</v>
      </c>
      <c r="C62" s="59" t="s">
        <v>23</v>
      </c>
      <c r="D62" s="12">
        <v>44756</v>
      </c>
      <c r="E62" s="114" t="s">
        <v>729</v>
      </c>
      <c r="F62" s="113" t="s">
        <v>106</v>
      </c>
      <c r="G62" s="116">
        <v>12</v>
      </c>
      <c r="H62" s="122">
        <v>24.5</v>
      </c>
      <c r="I62" s="118">
        <v>294</v>
      </c>
      <c r="J62" s="119" t="s">
        <v>12</v>
      </c>
      <c r="K62" s="112" t="s">
        <v>408</v>
      </c>
      <c r="L62" s="55"/>
      <c r="M62" s="5"/>
      <c r="O62" s="25"/>
    </row>
    <row r="63" spans="2:15" s="4" customFormat="1">
      <c r="B63" s="60" t="s">
        <v>25</v>
      </c>
      <c r="C63" s="59" t="s">
        <v>23</v>
      </c>
      <c r="D63" s="12">
        <v>44756</v>
      </c>
      <c r="E63" s="114" t="s">
        <v>730</v>
      </c>
      <c r="F63" s="113" t="s">
        <v>106</v>
      </c>
      <c r="G63" s="116">
        <v>130</v>
      </c>
      <c r="H63" s="122">
        <v>24.5</v>
      </c>
      <c r="I63" s="118">
        <v>3185</v>
      </c>
      <c r="J63" s="119" t="s">
        <v>12</v>
      </c>
      <c r="K63" s="112" t="s">
        <v>409</v>
      </c>
      <c r="L63" s="55"/>
      <c r="M63" s="5"/>
      <c r="O63" s="25"/>
    </row>
    <row r="64" spans="2:15" s="4" customFormat="1">
      <c r="B64" s="60" t="s">
        <v>25</v>
      </c>
      <c r="C64" s="59" t="s">
        <v>23</v>
      </c>
      <c r="D64" s="12">
        <v>44756</v>
      </c>
      <c r="E64" s="114" t="s">
        <v>730</v>
      </c>
      <c r="F64" s="113" t="s">
        <v>106</v>
      </c>
      <c r="G64" s="116">
        <v>94</v>
      </c>
      <c r="H64" s="122">
        <v>24.5</v>
      </c>
      <c r="I64" s="118">
        <v>2303</v>
      </c>
      <c r="J64" s="119" t="s">
        <v>12</v>
      </c>
      <c r="K64" s="112" t="s">
        <v>410</v>
      </c>
      <c r="L64" s="55"/>
      <c r="M64" s="5"/>
      <c r="O64" s="25"/>
    </row>
    <row r="65" spans="2:15" s="4" customFormat="1">
      <c r="B65" s="60" t="s">
        <v>25</v>
      </c>
      <c r="C65" s="59" t="s">
        <v>23</v>
      </c>
      <c r="D65" s="12">
        <v>44756</v>
      </c>
      <c r="E65" s="114" t="s">
        <v>731</v>
      </c>
      <c r="F65" s="113" t="s">
        <v>106</v>
      </c>
      <c r="G65" s="116">
        <v>9</v>
      </c>
      <c r="H65" s="122">
        <v>24.5</v>
      </c>
      <c r="I65" s="118">
        <v>220.5</v>
      </c>
      <c r="J65" s="119" t="s">
        <v>12</v>
      </c>
      <c r="K65" s="112" t="s">
        <v>411</v>
      </c>
      <c r="L65" s="55"/>
      <c r="M65" s="5"/>
      <c r="O65" s="25"/>
    </row>
    <row r="66" spans="2:15" s="4" customFormat="1">
      <c r="B66" s="60" t="s">
        <v>25</v>
      </c>
      <c r="C66" s="59" t="s">
        <v>23</v>
      </c>
      <c r="D66" s="12">
        <v>44756</v>
      </c>
      <c r="E66" s="114" t="s">
        <v>732</v>
      </c>
      <c r="F66" s="113" t="s">
        <v>106</v>
      </c>
      <c r="G66" s="116">
        <v>56</v>
      </c>
      <c r="H66" s="122">
        <v>24.45</v>
      </c>
      <c r="I66" s="118">
        <v>1369.2</v>
      </c>
      <c r="J66" s="119" t="s">
        <v>12</v>
      </c>
      <c r="K66" s="112" t="s">
        <v>412</v>
      </c>
      <c r="L66" s="55"/>
      <c r="M66" s="5"/>
      <c r="O66" s="25"/>
    </row>
    <row r="67" spans="2:15" s="4" customFormat="1">
      <c r="B67" s="60" t="s">
        <v>25</v>
      </c>
      <c r="C67" s="59" t="s">
        <v>23</v>
      </c>
      <c r="D67" s="12">
        <v>44756</v>
      </c>
      <c r="E67" s="114" t="s">
        <v>733</v>
      </c>
      <c r="F67" s="113" t="s">
        <v>106</v>
      </c>
      <c r="G67" s="116">
        <v>56</v>
      </c>
      <c r="H67" s="122">
        <v>24.45</v>
      </c>
      <c r="I67" s="118">
        <v>1369.2</v>
      </c>
      <c r="J67" s="119" t="s">
        <v>12</v>
      </c>
      <c r="K67" s="112" t="s">
        <v>413</v>
      </c>
      <c r="L67" s="55"/>
      <c r="M67" s="5"/>
      <c r="O67" s="25"/>
    </row>
    <row r="68" spans="2:15" s="4" customFormat="1">
      <c r="B68" s="60" t="s">
        <v>25</v>
      </c>
      <c r="C68" s="59" t="s">
        <v>23</v>
      </c>
      <c r="D68" s="12">
        <v>44756</v>
      </c>
      <c r="E68" s="114" t="s">
        <v>734</v>
      </c>
      <c r="F68" s="113" t="s">
        <v>106</v>
      </c>
      <c r="G68" s="116">
        <v>6</v>
      </c>
      <c r="H68" s="122">
        <v>24.5</v>
      </c>
      <c r="I68" s="118">
        <v>147</v>
      </c>
      <c r="J68" s="119" t="s">
        <v>12</v>
      </c>
      <c r="K68" s="112" t="s">
        <v>414</v>
      </c>
      <c r="L68" s="55"/>
      <c r="M68" s="5"/>
      <c r="O68" s="25"/>
    </row>
    <row r="69" spans="2:15" s="4" customFormat="1">
      <c r="B69" s="60" t="s">
        <v>25</v>
      </c>
      <c r="C69" s="59" t="s">
        <v>23</v>
      </c>
      <c r="D69" s="12">
        <v>44756</v>
      </c>
      <c r="E69" s="114" t="s">
        <v>735</v>
      </c>
      <c r="F69" s="113" t="s">
        <v>106</v>
      </c>
      <c r="G69" s="116">
        <v>50</v>
      </c>
      <c r="H69" s="122">
        <v>24.45</v>
      </c>
      <c r="I69" s="118">
        <v>1222.5</v>
      </c>
      <c r="J69" s="119" t="s">
        <v>12</v>
      </c>
      <c r="K69" s="112" t="s">
        <v>415</v>
      </c>
      <c r="L69" s="55"/>
      <c r="M69" s="5"/>
      <c r="O69" s="25"/>
    </row>
    <row r="70" spans="2:15" s="4" customFormat="1">
      <c r="B70" s="60" t="s">
        <v>25</v>
      </c>
      <c r="C70" s="59" t="s">
        <v>23</v>
      </c>
      <c r="D70" s="12">
        <v>44756</v>
      </c>
      <c r="E70" s="114" t="s">
        <v>736</v>
      </c>
      <c r="F70" s="113" t="s">
        <v>106</v>
      </c>
      <c r="G70" s="116">
        <v>100</v>
      </c>
      <c r="H70" s="122">
        <v>24.5</v>
      </c>
      <c r="I70" s="118">
        <v>2450</v>
      </c>
      <c r="J70" s="119" t="s">
        <v>12</v>
      </c>
      <c r="K70" s="112" t="s">
        <v>416</v>
      </c>
      <c r="L70" s="55"/>
      <c r="M70" s="5"/>
      <c r="O70" s="25"/>
    </row>
    <row r="71" spans="2:15" s="4" customFormat="1">
      <c r="B71" s="60" t="s">
        <v>25</v>
      </c>
      <c r="C71" s="59" t="s">
        <v>23</v>
      </c>
      <c r="D71" s="12">
        <v>44756</v>
      </c>
      <c r="E71" s="114" t="s">
        <v>309</v>
      </c>
      <c r="F71" s="113" t="s">
        <v>106</v>
      </c>
      <c r="G71" s="116">
        <v>183</v>
      </c>
      <c r="H71" s="122">
        <v>24.65</v>
      </c>
      <c r="I71" s="118">
        <v>4510.95</v>
      </c>
      <c r="J71" s="119" t="s">
        <v>12</v>
      </c>
      <c r="K71" s="112" t="s">
        <v>417</v>
      </c>
      <c r="L71" s="55"/>
      <c r="M71" s="5"/>
      <c r="O71" s="25"/>
    </row>
    <row r="72" spans="2:15" s="4" customFormat="1">
      <c r="B72" s="60" t="s">
        <v>25</v>
      </c>
      <c r="C72" s="59" t="s">
        <v>23</v>
      </c>
      <c r="D72" s="12">
        <v>44756</v>
      </c>
      <c r="E72" s="114" t="s">
        <v>309</v>
      </c>
      <c r="F72" s="113" t="s">
        <v>106</v>
      </c>
      <c r="G72" s="116">
        <v>3</v>
      </c>
      <c r="H72" s="122">
        <v>24.65</v>
      </c>
      <c r="I72" s="118">
        <v>73.949999999999989</v>
      </c>
      <c r="J72" s="119" t="s">
        <v>12</v>
      </c>
      <c r="K72" s="112" t="s">
        <v>418</v>
      </c>
      <c r="L72" s="55"/>
      <c r="M72" s="5"/>
      <c r="O72" s="25"/>
    </row>
    <row r="73" spans="2:15" s="4" customFormat="1">
      <c r="B73" s="60" t="s">
        <v>25</v>
      </c>
      <c r="C73" s="59" t="s">
        <v>23</v>
      </c>
      <c r="D73" s="12">
        <v>44756</v>
      </c>
      <c r="E73" s="114" t="s">
        <v>737</v>
      </c>
      <c r="F73" s="113" t="s">
        <v>106</v>
      </c>
      <c r="G73" s="116">
        <v>38</v>
      </c>
      <c r="H73" s="122">
        <v>24.55</v>
      </c>
      <c r="I73" s="118">
        <v>932.9</v>
      </c>
      <c r="J73" s="119" t="s">
        <v>12</v>
      </c>
      <c r="K73" s="112" t="s">
        <v>419</v>
      </c>
      <c r="L73" s="55"/>
      <c r="M73" s="5"/>
      <c r="O73" s="25"/>
    </row>
    <row r="74" spans="2:15" s="4" customFormat="1">
      <c r="B74" s="60" t="s">
        <v>25</v>
      </c>
      <c r="C74" s="59" t="s">
        <v>23</v>
      </c>
      <c r="D74" s="12">
        <v>44756</v>
      </c>
      <c r="E74" s="114" t="s">
        <v>737</v>
      </c>
      <c r="F74" s="113" t="s">
        <v>106</v>
      </c>
      <c r="G74" s="116">
        <v>24</v>
      </c>
      <c r="H74" s="122">
        <v>24.55</v>
      </c>
      <c r="I74" s="118">
        <v>589.20000000000005</v>
      </c>
      <c r="J74" s="119" t="s">
        <v>12</v>
      </c>
      <c r="K74" s="112" t="s">
        <v>420</v>
      </c>
      <c r="L74" s="55"/>
      <c r="M74" s="5"/>
      <c r="O74" s="25"/>
    </row>
    <row r="75" spans="2:15" s="4" customFormat="1">
      <c r="B75" s="60" t="s">
        <v>25</v>
      </c>
      <c r="C75" s="59" t="s">
        <v>23</v>
      </c>
      <c r="D75" s="12">
        <v>44756</v>
      </c>
      <c r="E75" s="114" t="s">
        <v>737</v>
      </c>
      <c r="F75" s="113" t="s">
        <v>106</v>
      </c>
      <c r="G75" s="116">
        <v>272</v>
      </c>
      <c r="H75" s="122">
        <v>24.55</v>
      </c>
      <c r="I75" s="118">
        <v>6677.6</v>
      </c>
      <c r="J75" s="119" t="s">
        <v>12</v>
      </c>
      <c r="K75" s="112" t="s">
        <v>421</v>
      </c>
      <c r="L75" s="55"/>
      <c r="M75" s="5"/>
      <c r="O75" s="25"/>
    </row>
    <row r="76" spans="2:15" s="4" customFormat="1">
      <c r="B76" s="60" t="s">
        <v>25</v>
      </c>
      <c r="C76" s="59" t="s">
        <v>23</v>
      </c>
      <c r="D76" s="12">
        <v>44756</v>
      </c>
      <c r="E76" s="114" t="s">
        <v>738</v>
      </c>
      <c r="F76" s="113" t="s">
        <v>106</v>
      </c>
      <c r="G76" s="116">
        <v>12</v>
      </c>
      <c r="H76" s="122">
        <v>24.55</v>
      </c>
      <c r="I76" s="118">
        <v>294.60000000000002</v>
      </c>
      <c r="J76" s="119" t="s">
        <v>12</v>
      </c>
      <c r="K76" s="112" t="s">
        <v>422</v>
      </c>
      <c r="L76" s="55"/>
      <c r="M76" s="5"/>
      <c r="O76" s="25"/>
    </row>
    <row r="77" spans="2:15" s="4" customFormat="1">
      <c r="B77" s="60" t="s">
        <v>25</v>
      </c>
      <c r="C77" s="59" t="s">
        <v>23</v>
      </c>
      <c r="D77" s="12">
        <v>44756</v>
      </c>
      <c r="E77" s="114" t="s">
        <v>739</v>
      </c>
      <c r="F77" s="113" t="s">
        <v>106</v>
      </c>
      <c r="G77" s="116">
        <v>100</v>
      </c>
      <c r="H77" s="122">
        <v>24.5</v>
      </c>
      <c r="I77" s="118">
        <v>2450</v>
      </c>
      <c r="J77" s="119" t="s">
        <v>12</v>
      </c>
      <c r="K77" s="112" t="s">
        <v>423</v>
      </c>
      <c r="L77" s="55"/>
      <c r="M77" s="5"/>
      <c r="O77" s="25"/>
    </row>
    <row r="78" spans="2:15" s="4" customFormat="1">
      <c r="B78" s="60" t="s">
        <v>25</v>
      </c>
      <c r="C78" s="59" t="s">
        <v>23</v>
      </c>
      <c r="D78" s="12">
        <v>44756</v>
      </c>
      <c r="E78" s="114" t="s">
        <v>739</v>
      </c>
      <c r="F78" s="113" t="s">
        <v>106</v>
      </c>
      <c r="G78" s="116">
        <v>54</v>
      </c>
      <c r="H78" s="122">
        <v>24.5</v>
      </c>
      <c r="I78" s="118">
        <v>1323</v>
      </c>
      <c r="J78" s="119" t="s">
        <v>12</v>
      </c>
      <c r="K78" s="112" t="s">
        <v>424</v>
      </c>
      <c r="L78" s="55"/>
      <c r="M78" s="5"/>
      <c r="O78" s="25"/>
    </row>
    <row r="79" spans="2:15" s="4" customFormat="1">
      <c r="B79" s="60" t="s">
        <v>25</v>
      </c>
      <c r="C79" s="59" t="s">
        <v>23</v>
      </c>
      <c r="D79" s="12">
        <v>44756</v>
      </c>
      <c r="E79" s="114" t="s">
        <v>313</v>
      </c>
      <c r="F79" s="113" t="s">
        <v>106</v>
      </c>
      <c r="G79" s="116">
        <v>16</v>
      </c>
      <c r="H79" s="122">
        <v>24.75</v>
      </c>
      <c r="I79" s="118">
        <v>396</v>
      </c>
      <c r="J79" s="119" t="s">
        <v>12</v>
      </c>
      <c r="K79" s="112" t="s">
        <v>425</v>
      </c>
      <c r="L79" s="55"/>
      <c r="M79" s="5"/>
      <c r="O79" s="25"/>
    </row>
    <row r="80" spans="2:15" s="4" customFormat="1">
      <c r="B80" s="60" t="s">
        <v>25</v>
      </c>
      <c r="C80" s="59" t="s">
        <v>23</v>
      </c>
      <c r="D80" s="12">
        <v>44756</v>
      </c>
      <c r="E80" s="114" t="s">
        <v>313</v>
      </c>
      <c r="F80" s="113" t="s">
        <v>106</v>
      </c>
      <c r="G80" s="116">
        <v>48</v>
      </c>
      <c r="H80" s="122">
        <v>24.75</v>
      </c>
      <c r="I80" s="118">
        <v>1188</v>
      </c>
      <c r="J80" s="119" t="s">
        <v>12</v>
      </c>
      <c r="K80" s="112" t="s">
        <v>426</v>
      </c>
      <c r="L80" s="55"/>
      <c r="M80" s="5"/>
      <c r="O80" s="25"/>
    </row>
    <row r="81" spans="2:15" s="4" customFormat="1">
      <c r="B81" s="60" t="s">
        <v>25</v>
      </c>
      <c r="C81" s="59" t="s">
        <v>23</v>
      </c>
      <c r="D81" s="12">
        <v>44756</v>
      </c>
      <c r="E81" s="114" t="s">
        <v>740</v>
      </c>
      <c r="F81" s="113" t="s">
        <v>106</v>
      </c>
      <c r="G81" s="116">
        <v>100</v>
      </c>
      <c r="H81" s="122">
        <v>24.75</v>
      </c>
      <c r="I81" s="118">
        <v>2475</v>
      </c>
      <c r="J81" s="119" t="s">
        <v>12</v>
      </c>
      <c r="K81" s="112" t="s">
        <v>427</v>
      </c>
      <c r="L81" s="55"/>
      <c r="M81" s="5"/>
      <c r="O81" s="25"/>
    </row>
    <row r="82" spans="2:15" s="4" customFormat="1">
      <c r="B82" s="60" t="s">
        <v>25</v>
      </c>
      <c r="C82" s="59" t="s">
        <v>23</v>
      </c>
      <c r="D82" s="12">
        <v>44756</v>
      </c>
      <c r="E82" s="114" t="s">
        <v>740</v>
      </c>
      <c r="F82" s="113" t="s">
        <v>106</v>
      </c>
      <c r="G82" s="116">
        <v>348</v>
      </c>
      <c r="H82" s="122">
        <v>24.75</v>
      </c>
      <c r="I82" s="118">
        <v>8613</v>
      </c>
      <c r="J82" s="119" t="s">
        <v>12</v>
      </c>
      <c r="K82" s="112" t="s">
        <v>428</v>
      </c>
      <c r="L82" s="55"/>
      <c r="M82" s="5"/>
      <c r="O82" s="25"/>
    </row>
    <row r="83" spans="2:15" s="4" customFormat="1">
      <c r="B83" s="60" t="s">
        <v>25</v>
      </c>
      <c r="C83" s="59" t="s">
        <v>23</v>
      </c>
      <c r="D83" s="12">
        <v>44756</v>
      </c>
      <c r="E83" s="114" t="s">
        <v>741</v>
      </c>
      <c r="F83" s="113" t="s">
        <v>106</v>
      </c>
      <c r="G83" s="116">
        <v>18</v>
      </c>
      <c r="H83" s="122">
        <v>24.7</v>
      </c>
      <c r="I83" s="118">
        <v>444.59999999999997</v>
      </c>
      <c r="J83" s="119" t="s">
        <v>12</v>
      </c>
      <c r="K83" s="112" t="s">
        <v>429</v>
      </c>
      <c r="L83" s="55"/>
      <c r="M83" s="5"/>
      <c r="O83" s="25"/>
    </row>
    <row r="84" spans="2:15" s="4" customFormat="1">
      <c r="B84" s="60" t="s">
        <v>25</v>
      </c>
      <c r="C84" s="59" t="s">
        <v>23</v>
      </c>
      <c r="D84" s="12">
        <v>44756</v>
      </c>
      <c r="E84" s="114" t="s">
        <v>741</v>
      </c>
      <c r="F84" s="113" t="s">
        <v>106</v>
      </c>
      <c r="G84" s="116">
        <v>64</v>
      </c>
      <c r="H84" s="122">
        <v>24.7</v>
      </c>
      <c r="I84" s="118">
        <v>1580.8</v>
      </c>
      <c r="J84" s="119" t="s">
        <v>12</v>
      </c>
      <c r="K84" s="112" t="s">
        <v>430</v>
      </c>
      <c r="L84" s="55"/>
      <c r="M84" s="5"/>
      <c r="O84" s="25"/>
    </row>
    <row r="85" spans="2:15" s="4" customFormat="1">
      <c r="B85" s="60" t="s">
        <v>25</v>
      </c>
      <c r="C85" s="59" t="s">
        <v>23</v>
      </c>
      <c r="D85" s="12">
        <v>44756</v>
      </c>
      <c r="E85" s="114" t="s">
        <v>742</v>
      </c>
      <c r="F85" s="113" t="s">
        <v>106</v>
      </c>
      <c r="G85" s="116">
        <v>64</v>
      </c>
      <c r="H85" s="122">
        <v>24.7</v>
      </c>
      <c r="I85" s="118">
        <v>1580.8</v>
      </c>
      <c r="J85" s="119" t="s">
        <v>12</v>
      </c>
      <c r="K85" s="112" t="s">
        <v>431</v>
      </c>
      <c r="L85" s="55"/>
      <c r="M85" s="5"/>
      <c r="O85" s="25"/>
    </row>
    <row r="86" spans="2:15" s="4" customFormat="1">
      <c r="B86" s="60" t="s">
        <v>25</v>
      </c>
      <c r="C86" s="59" t="s">
        <v>23</v>
      </c>
      <c r="D86" s="12">
        <v>44756</v>
      </c>
      <c r="E86" s="114" t="s">
        <v>742</v>
      </c>
      <c r="F86" s="113" t="s">
        <v>106</v>
      </c>
      <c r="G86" s="116">
        <v>32</v>
      </c>
      <c r="H86" s="122">
        <v>24.7</v>
      </c>
      <c r="I86" s="118">
        <v>790.4</v>
      </c>
      <c r="J86" s="119" t="s">
        <v>12</v>
      </c>
      <c r="K86" s="112" t="s">
        <v>432</v>
      </c>
      <c r="L86" s="55"/>
      <c r="M86" s="5"/>
      <c r="O86" s="25"/>
    </row>
    <row r="87" spans="2:15" s="4" customFormat="1">
      <c r="B87" s="60" t="s">
        <v>25</v>
      </c>
      <c r="C87" s="59" t="s">
        <v>23</v>
      </c>
      <c r="D87" s="12">
        <v>44756</v>
      </c>
      <c r="E87" s="114" t="s">
        <v>743</v>
      </c>
      <c r="F87" s="113" t="s">
        <v>106</v>
      </c>
      <c r="G87" s="116">
        <v>118</v>
      </c>
      <c r="H87" s="122">
        <v>24.75</v>
      </c>
      <c r="I87" s="118">
        <v>2920.5</v>
      </c>
      <c r="J87" s="119" t="s">
        <v>12</v>
      </c>
      <c r="K87" s="112" t="s">
        <v>433</v>
      </c>
      <c r="L87" s="55"/>
      <c r="M87" s="5"/>
      <c r="O87" s="25"/>
    </row>
    <row r="88" spans="2:15" s="4" customFormat="1">
      <c r="B88" s="60" t="s">
        <v>25</v>
      </c>
      <c r="C88" s="59" t="s">
        <v>23</v>
      </c>
      <c r="D88" s="12">
        <v>44756</v>
      </c>
      <c r="E88" s="114" t="s">
        <v>743</v>
      </c>
      <c r="F88" s="113" t="s">
        <v>106</v>
      </c>
      <c r="G88" s="116">
        <v>12</v>
      </c>
      <c r="H88" s="122">
        <v>24.75</v>
      </c>
      <c r="I88" s="118">
        <v>297</v>
      </c>
      <c r="J88" s="119" t="s">
        <v>12</v>
      </c>
      <c r="K88" s="112" t="s">
        <v>434</v>
      </c>
      <c r="L88" s="55"/>
      <c r="M88" s="5"/>
      <c r="O88" s="25"/>
    </row>
    <row r="89" spans="2:15" s="4" customFormat="1">
      <c r="B89" s="60" t="s">
        <v>25</v>
      </c>
      <c r="C89" s="59" t="s">
        <v>23</v>
      </c>
      <c r="D89" s="12">
        <v>44756</v>
      </c>
      <c r="E89" s="114" t="s">
        <v>316</v>
      </c>
      <c r="F89" s="113" t="s">
        <v>106</v>
      </c>
      <c r="G89" s="116">
        <v>58</v>
      </c>
      <c r="H89" s="122">
        <v>24.85</v>
      </c>
      <c r="I89" s="118">
        <v>1441.3000000000002</v>
      </c>
      <c r="J89" s="119" t="s">
        <v>12</v>
      </c>
      <c r="K89" s="112" t="s">
        <v>435</v>
      </c>
      <c r="L89" s="55"/>
      <c r="M89" s="5"/>
      <c r="O89" s="25"/>
    </row>
    <row r="90" spans="2:15" s="4" customFormat="1">
      <c r="B90" s="60" t="s">
        <v>25</v>
      </c>
      <c r="C90" s="59" t="s">
        <v>23</v>
      </c>
      <c r="D90" s="12">
        <v>44756</v>
      </c>
      <c r="E90" s="114" t="s">
        <v>744</v>
      </c>
      <c r="F90" s="113" t="s">
        <v>106</v>
      </c>
      <c r="G90" s="116">
        <v>812</v>
      </c>
      <c r="H90" s="122">
        <v>24.85</v>
      </c>
      <c r="I90" s="118">
        <v>20178.2</v>
      </c>
      <c r="J90" s="119" t="s">
        <v>12</v>
      </c>
      <c r="K90" s="112" t="s">
        <v>436</v>
      </c>
      <c r="L90" s="55"/>
      <c r="M90" s="5"/>
      <c r="O90" s="25"/>
    </row>
    <row r="91" spans="2:15" s="4" customFormat="1">
      <c r="B91" s="60" t="s">
        <v>25</v>
      </c>
      <c r="C91" s="59" t="s">
        <v>23</v>
      </c>
      <c r="D91" s="12">
        <v>44756</v>
      </c>
      <c r="E91" s="114" t="s">
        <v>118</v>
      </c>
      <c r="F91" s="113" t="s">
        <v>106</v>
      </c>
      <c r="G91" s="116">
        <v>147</v>
      </c>
      <c r="H91" s="122">
        <v>24.9</v>
      </c>
      <c r="I91" s="118">
        <v>3660.2999999999997</v>
      </c>
      <c r="J91" s="119" t="s">
        <v>12</v>
      </c>
      <c r="K91" s="112" t="s">
        <v>437</v>
      </c>
      <c r="L91" s="55"/>
      <c r="M91" s="5"/>
      <c r="O91" s="25"/>
    </row>
    <row r="92" spans="2:15" s="4" customFormat="1">
      <c r="B92" s="60" t="s">
        <v>25</v>
      </c>
      <c r="C92" s="59" t="s">
        <v>23</v>
      </c>
      <c r="D92" s="12">
        <v>44756</v>
      </c>
      <c r="E92" s="114" t="s">
        <v>118</v>
      </c>
      <c r="F92" s="113" t="s">
        <v>106</v>
      </c>
      <c r="G92" s="116">
        <v>170</v>
      </c>
      <c r="H92" s="122">
        <v>24.9</v>
      </c>
      <c r="I92" s="118">
        <v>4233</v>
      </c>
      <c r="J92" s="119" t="s">
        <v>12</v>
      </c>
      <c r="K92" s="112" t="s">
        <v>438</v>
      </c>
      <c r="L92" s="55"/>
      <c r="M92" s="5"/>
      <c r="O92" s="25"/>
    </row>
    <row r="93" spans="2:15" s="4" customFormat="1">
      <c r="B93" s="60" t="s">
        <v>25</v>
      </c>
      <c r="C93" s="59" t="s">
        <v>23</v>
      </c>
      <c r="D93" s="12">
        <v>44756</v>
      </c>
      <c r="E93" s="114" t="s">
        <v>118</v>
      </c>
      <c r="F93" s="113" t="s">
        <v>106</v>
      </c>
      <c r="G93" s="116">
        <v>89</v>
      </c>
      <c r="H93" s="122">
        <v>24.9</v>
      </c>
      <c r="I93" s="118">
        <v>2216.1</v>
      </c>
      <c r="J93" s="119" t="s">
        <v>12</v>
      </c>
      <c r="K93" s="112" t="s">
        <v>439</v>
      </c>
      <c r="L93" s="55"/>
      <c r="M93" s="5"/>
    </row>
    <row r="94" spans="2:15">
      <c r="B94" s="60" t="s">
        <v>25</v>
      </c>
      <c r="C94" s="59" t="s">
        <v>23</v>
      </c>
      <c r="D94" s="12">
        <v>44756</v>
      </c>
      <c r="E94" s="114" t="s">
        <v>320</v>
      </c>
      <c r="F94" s="113" t="s">
        <v>106</v>
      </c>
      <c r="G94" s="116">
        <v>100</v>
      </c>
      <c r="H94" s="122">
        <v>24.85</v>
      </c>
      <c r="I94" s="118">
        <v>2485</v>
      </c>
      <c r="J94" s="119" t="s">
        <v>12</v>
      </c>
      <c r="K94" s="112" t="s">
        <v>440</v>
      </c>
    </row>
    <row r="95" spans="2:15">
      <c r="B95" s="60" t="s">
        <v>25</v>
      </c>
      <c r="C95" s="59" t="s">
        <v>23</v>
      </c>
      <c r="D95" s="12">
        <v>44756</v>
      </c>
      <c r="E95" s="114" t="s">
        <v>320</v>
      </c>
      <c r="F95" s="113" t="s">
        <v>106</v>
      </c>
      <c r="G95" s="116">
        <v>40</v>
      </c>
      <c r="H95" s="122">
        <v>24.85</v>
      </c>
      <c r="I95" s="118">
        <v>994</v>
      </c>
      <c r="J95" s="119" t="s">
        <v>12</v>
      </c>
      <c r="K95" s="112" t="s">
        <v>441</v>
      </c>
    </row>
    <row r="96" spans="2:15">
      <c r="B96" s="60" t="s">
        <v>25</v>
      </c>
      <c r="C96" s="59" t="s">
        <v>23</v>
      </c>
      <c r="D96" s="12">
        <v>44756</v>
      </c>
      <c r="E96" s="114" t="s">
        <v>745</v>
      </c>
      <c r="F96" s="113" t="s">
        <v>106</v>
      </c>
      <c r="G96" s="116">
        <v>18</v>
      </c>
      <c r="H96" s="122">
        <v>24.9</v>
      </c>
      <c r="I96" s="118">
        <v>448.2</v>
      </c>
      <c r="J96" s="119" t="s">
        <v>12</v>
      </c>
      <c r="K96" s="112" t="s">
        <v>442</v>
      </c>
    </row>
    <row r="97" spans="2:11">
      <c r="B97" s="60" t="s">
        <v>25</v>
      </c>
      <c r="C97" s="59" t="s">
        <v>23</v>
      </c>
      <c r="D97" s="12">
        <v>44756</v>
      </c>
      <c r="E97" s="114" t="s">
        <v>321</v>
      </c>
      <c r="F97" s="113" t="s">
        <v>106</v>
      </c>
      <c r="G97" s="116">
        <v>234</v>
      </c>
      <c r="H97" s="122">
        <v>24.85</v>
      </c>
      <c r="I97" s="118">
        <v>5814.9000000000005</v>
      </c>
      <c r="J97" s="119" t="s">
        <v>12</v>
      </c>
      <c r="K97" s="112" t="s">
        <v>443</v>
      </c>
    </row>
    <row r="98" spans="2:11">
      <c r="B98" s="60" t="s">
        <v>25</v>
      </c>
      <c r="C98" s="59" t="s">
        <v>23</v>
      </c>
      <c r="D98" s="12">
        <v>44756</v>
      </c>
      <c r="E98" s="114" t="s">
        <v>321</v>
      </c>
      <c r="F98" s="113" t="s">
        <v>106</v>
      </c>
      <c r="G98" s="116">
        <v>9</v>
      </c>
      <c r="H98" s="122">
        <v>24.85</v>
      </c>
      <c r="I98" s="118">
        <v>223.65</v>
      </c>
      <c r="J98" s="119" t="s">
        <v>12</v>
      </c>
      <c r="K98" s="112" t="s">
        <v>444</v>
      </c>
    </row>
    <row r="99" spans="2:11">
      <c r="B99" s="60" t="s">
        <v>25</v>
      </c>
      <c r="C99" s="59" t="s">
        <v>23</v>
      </c>
      <c r="D99" s="12">
        <v>44756</v>
      </c>
      <c r="E99" s="114" t="s">
        <v>321</v>
      </c>
      <c r="F99" s="113" t="s">
        <v>106</v>
      </c>
      <c r="G99" s="116">
        <v>390</v>
      </c>
      <c r="H99" s="122">
        <v>24.85</v>
      </c>
      <c r="I99" s="118">
        <v>9691.5</v>
      </c>
      <c r="J99" s="119" t="s">
        <v>12</v>
      </c>
      <c r="K99" s="112" t="s">
        <v>445</v>
      </c>
    </row>
    <row r="100" spans="2:11">
      <c r="B100" s="60" t="s">
        <v>25</v>
      </c>
      <c r="C100" s="59" t="s">
        <v>23</v>
      </c>
      <c r="D100" s="12">
        <v>44756</v>
      </c>
      <c r="E100" s="114" t="s">
        <v>746</v>
      </c>
      <c r="F100" s="113" t="s">
        <v>106</v>
      </c>
      <c r="G100" s="116">
        <v>183</v>
      </c>
      <c r="H100" s="122">
        <v>24.9</v>
      </c>
      <c r="I100" s="118">
        <v>4556.7</v>
      </c>
      <c r="J100" s="119" t="s">
        <v>12</v>
      </c>
      <c r="K100" s="112" t="s">
        <v>446</v>
      </c>
    </row>
    <row r="101" spans="2:11">
      <c r="B101" s="60" t="s">
        <v>25</v>
      </c>
      <c r="C101" s="59" t="s">
        <v>23</v>
      </c>
      <c r="D101" s="12">
        <v>44756</v>
      </c>
      <c r="E101" s="114" t="s">
        <v>746</v>
      </c>
      <c r="F101" s="113" t="s">
        <v>106</v>
      </c>
      <c r="G101" s="116">
        <v>102</v>
      </c>
      <c r="H101" s="122">
        <v>24.9</v>
      </c>
      <c r="I101" s="118">
        <v>2539.7999999999997</v>
      </c>
      <c r="J101" s="119" t="s">
        <v>12</v>
      </c>
      <c r="K101" s="112" t="s">
        <v>447</v>
      </c>
    </row>
    <row r="102" spans="2:11">
      <c r="B102" s="60" t="s">
        <v>25</v>
      </c>
      <c r="C102" s="59" t="s">
        <v>23</v>
      </c>
      <c r="D102" s="12">
        <v>44756</v>
      </c>
      <c r="E102" s="114" t="s">
        <v>322</v>
      </c>
      <c r="F102" s="113" t="s">
        <v>106</v>
      </c>
      <c r="G102" s="116">
        <v>45</v>
      </c>
      <c r="H102" s="122">
        <v>24.85</v>
      </c>
      <c r="I102" s="118">
        <v>1118.25</v>
      </c>
      <c r="J102" s="119" t="s">
        <v>12</v>
      </c>
      <c r="K102" s="112" t="s">
        <v>448</v>
      </c>
    </row>
    <row r="103" spans="2:11">
      <c r="B103" s="60" t="s">
        <v>25</v>
      </c>
      <c r="C103" s="59" t="s">
        <v>23</v>
      </c>
      <c r="D103" s="12">
        <v>44756</v>
      </c>
      <c r="E103" s="114" t="s">
        <v>322</v>
      </c>
      <c r="F103" s="113" t="s">
        <v>106</v>
      </c>
      <c r="G103" s="116">
        <v>6</v>
      </c>
      <c r="H103" s="122">
        <v>24.85</v>
      </c>
      <c r="I103" s="118">
        <v>149.10000000000002</v>
      </c>
      <c r="J103" s="119" t="s">
        <v>12</v>
      </c>
      <c r="K103" s="112" t="s">
        <v>449</v>
      </c>
    </row>
    <row r="104" spans="2:11">
      <c r="B104" s="60" t="s">
        <v>25</v>
      </c>
      <c r="C104" s="59" t="s">
        <v>23</v>
      </c>
      <c r="D104" s="12">
        <v>44756</v>
      </c>
      <c r="E104" s="114" t="s">
        <v>322</v>
      </c>
      <c r="F104" s="113" t="s">
        <v>106</v>
      </c>
      <c r="G104" s="116">
        <v>12</v>
      </c>
      <c r="H104" s="122">
        <v>24.85</v>
      </c>
      <c r="I104" s="118">
        <v>298.20000000000005</v>
      </c>
      <c r="J104" s="119" t="s">
        <v>12</v>
      </c>
      <c r="K104" s="112" t="s">
        <v>450</v>
      </c>
    </row>
    <row r="105" spans="2:11">
      <c r="B105" s="60" t="s">
        <v>25</v>
      </c>
      <c r="C105" s="59" t="s">
        <v>23</v>
      </c>
      <c r="D105" s="12">
        <v>44756</v>
      </c>
      <c r="E105" s="114" t="s">
        <v>747</v>
      </c>
      <c r="F105" s="113" t="s">
        <v>106</v>
      </c>
      <c r="G105" s="116">
        <v>63</v>
      </c>
      <c r="H105" s="122">
        <v>24.85</v>
      </c>
      <c r="I105" s="118">
        <v>1565.5500000000002</v>
      </c>
      <c r="J105" s="119" t="s">
        <v>12</v>
      </c>
      <c r="K105" s="112" t="s">
        <v>451</v>
      </c>
    </row>
    <row r="106" spans="2:11">
      <c r="B106" s="60" t="s">
        <v>25</v>
      </c>
      <c r="C106" s="59" t="s">
        <v>23</v>
      </c>
      <c r="D106" s="12">
        <v>44756</v>
      </c>
      <c r="E106" s="114" t="s">
        <v>748</v>
      </c>
      <c r="F106" s="113" t="s">
        <v>106</v>
      </c>
      <c r="G106" s="116">
        <v>51</v>
      </c>
      <c r="H106" s="122">
        <v>24.9</v>
      </c>
      <c r="I106" s="118">
        <v>1269.8999999999999</v>
      </c>
      <c r="J106" s="119" t="s">
        <v>12</v>
      </c>
      <c r="K106" s="112" t="s">
        <v>452</v>
      </c>
    </row>
    <row r="107" spans="2:11">
      <c r="B107" s="60" t="s">
        <v>25</v>
      </c>
      <c r="C107" s="59" t="s">
        <v>23</v>
      </c>
      <c r="D107" s="12">
        <v>44756</v>
      </c>
      <c r="E107" s="114" t="s">
        <v>748</v>
      </c>
      <c r="F107" s="113" t="s">
        <v>106</v>
      </c>
      <c r="G107" s="116">
        <v>383</v>
      </c>
      <c r="H107" s="122">
        <v>24.9</v>
      </c>
      <c r="I107" s="118">
        <v>9536.6999999999989</v>
      </c>
      <c r="J107" s="119" t="s">
        <v>12</v>
      </c>
      <c r="K107" s="112" t="s">
        <v>453</v>
      </c>
    </row>
    <row r="108" spans="2:11">
      <c r="B108" s="60" t="s">
        <v>25</v>
      </c>
      <c r="C108" s="59" t="s">
        <v>23</v>
      </c>
      <c r="D108" s="12">
        <v>44756</v>
      </c>
      <c r="E108" s="114" t="s">
        <v>748</v>
      </c>
      <c r="F108" s="113" t="s">
        <v>106</v>
      </c>
      <c r="G108" s="116">
        <v>76</v>
      </c>
      <c r="H108" s="122">
        <v>24.9</v>
      </c>
      <c r="I108" s="118">
        <v>1892.3999999999999</v>
      </c>
      <c r="J108" s="119" t="s">
        <v>12</v>
      </c>
      <c r="K108" s="112" t="s">
        <v>454</v>
      </c>
    </row>
    <row r="109" spans="2:11">
      <c r="B109" s="60" t="s">
        <v>25</v>
      </c>
      <c r="C109" s="59" t="s">
        <v>23</v>
      </c>
      <c r="D109" s="12">
        <v>44756</v>
      </c>
      <c r="E109" s="114" t="s">
        <v>114</v>
      </c>
      <c r="F109" s="113" t="s">
        <v>106</v>
      </c>
      <c r="G109" s="116">
        <v>384</v>
      </c>
      <c r="H109" s="122">
        <v>24.9</v>
      </c>
      <c r="I109" s="118">
        <v>9561.5999999999985</v>
      </c>
      <c r="J109" s="119" t="s">
        <v>12</v>
      </c>
      <c r="K109" s="112" t="s">
        <v>455</v>
      </c>
    </row>
    <row r="110" spans="2:11">
      <c r="B110" s="60" t="s">
        <v>25</v>
      </c>
      <c r="C110" s="59" t="s">
        <v>23</v>
      </c>
      <c r="D110" s="12">
        <v>44756</v>
      </c>
      <c r="E110" s="114" t="s">
        <v>749</v>
      </c>
      <c r="F110" s="113" t="s">
        <v>106</v>
      </c>
      <c r="G110" s="116">
        <v>256</v>
      </c>
      <c r="H110" s="122">
        <v>24.9</v>
      </c>
      <c r="I110" s="118">
        <v>6374.4</v>
      </c>
      <c r="J110" s="119" t="s">
        <v>12</v>
      </c>
      <c r="K110" s="112" t="s">
        <v>456</v>
      </c>
    </row>
    <row r="111" spans="2:11">
      <c r="B111" s="60" t="s">
        <v>25</v>
      </c>
      <c r="C111" s="59" t="s">
        <v>23</v>
      </c>
      <c r="D111" s="12">
        <v>44756</v>
      </c>
      <c r="E111" s="114" t="s">
        <v>749</v>
      </c>
      <c r="F111" s="113" t="s">
        <v>106</v>
      </c>
      <c r="G111" s="116">
        <v>30</v>
      </c>
      <c r="H111" s="122">
        <v>24.9</v>
      </c>
      <c r="I111" s="118">
        <v>747</v>
      </c>
      <c r="J111" s="119" t="s">
        <v>12</v>
      </c>
      <c r="K111" s="112" t="s">
        <v>457</v>
      </c>
    </row>
    <row r="112" spans="2:11">
      <c r="B112" s="60" t="s">
        <v>25</v>
      </c>
      <c r="C112" s="59" t="s">
        <v>23</v>
      </c>
      <c r="D112" s="12">
        <v>44756</v>
      </c>
      <c r="E112" s="114" t="s">
        <v>750</v>
      </c>
      <c r="F112" s="113" t="s">
        <v>106</v>
      </c>
      <c r="G112" s="116">
        <v>256</v>
      </c>
      <c r="H112" s="122">
        <v>24.9</v>
      </c>
      <c r="I112" s="118">
        <v>6374.4</v>
      </c>
      <c r="J112" s="119" t="s">
        <v>12</v>
      </c>
      <c r="K112" s="112" t="s">
        <v>458</v>
      </c>
    </row>
    <row r="113" spans="2:11">
      <c r="B113" s="60" t="s">
        <v>25</v>
      </c>
      <c r="C113" s="59" t="s">
        <v>23</v>
      </c>
      <c r="D113" s="12">
        <v>44756</v>
      </c>
      <c r="E113" s="114" t="s">
        <v>751</v>
      </c>
      <c r="F113" s="113" t="s">
        <v>106</v>
      </c>
      <c r="G113" s="116">
        <v>64</v>
      </c>
      <c r="H113" s="122">
        <v>24.85</v>
      </c>
      <c r="I113" s="118">
        <v>1590.4</v>
      </c>
      <c r="J113" s="119" t="s">
        <v>12</v>
      </c>
      <c r="K113" s="112" t="s">
        <v>459</v>
      </c>
    </row>
    <row r="114" spans="2:11">
      <c r="B114" s="60" t="s">
        <v>25</v>
      </c>
      <c r="C114" s="59" t="s">
        <v>23</v>
      </c>
      <c r="D114" s="12">
        <v>44756</v>
      </c>
      <c r="E114" s="114" t="s">
        <v>752</v>
      </c>
      <c r="F114" s="113" t="s">
        <v>106</v>
      </c>
      <c r="G114" s="116">
        <v>58</v>
      </c>
      <c r="H114" s="122">
        <v>24.9</v>
      </c>
      <c r="I114" s="118">
        <v>1444.1999999999998</v>
      </c>
      <c r="J114" s="119" t="s">
        <v>12</v>
      </c>
      <c r="K114" s="112" t="s">
        <v>460</v>
      </c>
    </row>
    <row r="115" spans="2:11">
      <c r="B115" s="60" t="s">
        <v>25</v>
      </c>
      <c r="C115" s="59" t="s">
        <v>23</v>
      </c>
      <c r="D115" s="12">
        <v>44756</v>
      </c>
      <c r="E115" s="114" t="s">
        <v>752</v>
      </c>
      <c r="F115" s="113" t="s">
        <v>106</v>
      </c>
      <c r="G115" s="116">
        <v>58</v>
      </c>
      <c r="H115" s="122">
        <v>24.9</v>
      </c>
      <c r="I115" s="118">
        <v>1444.1999999999998</v>
      </c>
      <c r="J115" s="119" t="s">
        <v>12</v>
      </c>
      <c r="K115" s="112" t="s">
        <v>461</v>
      </c>
    </row>
    <row r="116" spans="2:11">
      <c r="B116" s="60" t="s">
        <v>25</v>
      </c>
      <c r="C116" s="59" t="s">
        <v>23</v>
      </c>
      <c r="D116" s="12">
        <v>44756</v>
      </c>
      <c r="E116" s="114" t="s">
        <v>752</v>
      </c>
      <c r="F116" s="113" t="s">
        <v>106</v>
      </c>
      <c r="G116" s="116">
        <v>62</v>
      </c>
      <c r="H116" s="122">
        <v>24.9</v>
      </c>
      <c r="I116" s="118">
        <v>1543.8</v>
      </c>
      <c r="J116" s="119" t="s">
        <v>12</v>
      </c>
      <c r="K116" s="112" t="s">
        <v>462</v>
      </c>
    </row>
    <row r="117" spans="2:11">
      <c r="B117" s="60" t="s">
        <v>25</v>
      </c>
      <c r="C117" s="59" t="s">
        <v>23</v>
      </c>
      <c r="D117" s="12">
        <v>44756</v>
      </c>
      <c r="E117" s="114" t="s">
        <v>752</v>
      </c>
      <c r="F117" s="113" t="s">
        <v>106</v>
      </c>
      <c r="G117" s="116">
        <v>62</v>
      </c>
      <c r="H117" s="122">
        <v>24.9</v>
      </c>
      <c r="I117" s="118">
        <v>1543.8</v>
      </c>
      <c r="J117" s="119" t="s">
        <v>12</v>
      </c>
      <c r="K117" s="112" t="s">
        <v>463</v>
      </c>
    </row>
    <row r="118" spans="2:11">
      <c r="B118" s="60" t="s">
        <v>25</v>
      </c>
      <c r="C118" s="59" t="s">
        <v>23</v>
      </c>
      <c r="D118" s="12">
        <v>44756</v>
      </c>
      <c r="E118" s="114" t="s">
        <v>752</v>
      </c>
      <c r="F118" s="113" t="s">
        <v>106</v>
      </c>
      <c r="G118" s="116">
        <v>62</v>
      </c>
      <c r="H118" s="122">
        <v>24.9</v>
      </c>
      <c r="I118" s="118">
        <v>1543.8</v>
      </c>
      <c r="J118" s="119" t="s">
        <v>12</v>
      </c>
      <c r="K118" s="112" t="s">
        <v>464</v>
      </c>
    </row>
    <row r="119" spans="2:11">
      <c r="B119" s="60" t="s">
        <v>25</v>
      </c>
      <c r="C119" s="59" t="s">
        <v>23</v>
      </c>
      <c r="D119" s="12">
        <v>44756</v>
      </c>
      <c r="E119" s="114" t="s">
        <v>752</v>
      </c>
      <c r="F119" s="113" t="s">
        <v>106</v>
      </c>
      <c r="G119" s="116">
        <v>62</v>
      </c>
      <c r="H119" s="122">
        <v>24.9</v>
      </c>
      <c r="I119" s="118">
        <v>1543.8</v>
      </c>
      <c r="J119" s="119" t="s">
        <v>12</v>
      </c>
      <c r="K119" s="112" t="s">
        <v>465</v>
      </c>
    </row>
    <row r="120" spans="2:11">
      <c r="B120" s="60" t="s">
        <v>25</v>
      </c>
      <c r="C120" s="59" t="s">
        <v>23</v>
      </c>
      <c r="D120" s="12">
        <v>44756</v>
      </c>
      <c r="E120" s="114" t="s">
        <v>752</v>
      </c>
      <c r="F120" s="113" t="s">
        <v>106</v>
      </c>
      <c r="G120" s="116">
        <v>62</v>
      </c>
      <c r="H120" s="122">
        <v>24.9</v>
      </c>
      <c r="I120" s="118">
        <v>1543.8</v>
      </c>
      <c r="J120" s="119" t="s">
        <v>12</v>
      </c>
      <c r="K120" s="112" t="s">
        <v>466</v>
      </c>
    </row>
    <row r="121" spans="2:11">
      <c r="B121" s="60" t="s">
        <v>25</v>
      </c>
      <c r="C121" s="59" t="s">
        <v>23</v>
      </c>
      <c r="D121" s="12">
        <v>44756</v>
      </c>
      <c r="E121" s="114" t="s">
        <v>752</v>
      </c>
      <c r="F121" s="113" t="s">
        <v>106</v>
      </c>
      <c r="G121" s="116">
        <v>54</v>
      </c>
      <c r="H121" s="122">
        <v>24.9</v>
      </c>
      <c r="I121" s="118">
        <v>1344.6</v>
      </c>
      <c r="J121" s="119" t="s">
        <v>12</v>
      </c>
      <c r="K121" s="112" t="s">
        <v>467</v>
      </c>
    </row>
    <row r="122" spans="2:11">
      <c r="B122" s="60" t="s">
        <v>25</v>
      </c>
      <c r="C122" s="59" t="s">
        <v>23</v>
      </c>
      <c r="D122" s="12">
        <v>44756</v>
      </c>
      <c r="E122" s="114" t="s">
        <v>752</v>
      </c>
      <c r="F122" s="113" t="s">
        <v>106</v>
      </c>
      <c r="G122" s="116">
        <v>54</v>
      </c>
      <c r="H122" s="122">
        <v>24.9</v>
      </c>
      <c r="I122" s="118">
        <v>1344.6</v>
      </c>
      <c r="J122" s="119" t="s">
        <v>12</v>
      </c>
      <c r="K122" s="112" t="s">
        <v>468</v>
      </c>
    </row>
    <row r="123" spans="2:11">
      <c r="B123" s="60" t="s">
        <v>25</v>
      </c>
      <c r="C123" s="59" t="s">
        <v>23</v>
      </c>
      <c r="D123" s="12">
        <v>44756</v>
      </c>
      <c r="E123" s="114" t="s">
        <v>752</v>
      </c>
      <c r="F123" s="113" t="s">
        <v>106</v>
      </c>
      <c r="G123" s="116">
        <v>54</v>
      </c>
      <c r="H123" s="122">
        <v>24.9</v>
      </c>
      <c r="I123" s="118">
        <v>1344.6</v>
      </c>
      <c r="J123" s="119" t="s">
        <v>12</v>
      </c>
      <c r="K123" s="112" t="s">
        <v>469</v>
      </c>
    </row>
    <row r="124" spans="2:11">
      <c r="B124" s="60" t="s">
        <v>25</v>
      </c>
      <c r="C124" s="59" t="s">
        <v>23</v>
      </c>
      <c r="D124" s="12">
        <v>44756</v>
      </c>
      <c r="E124" s="114" t="s">
        <v>752</v>
      </c>
      <c r="F124" s="113" t="s">
        <v>106</v>
      </c>
      <c r="G124" s="116">
        <v>54</v>
      </c>
      <c r="H124" s="122">
        <v>24.9</v>
      </c>
      <c r="I124" s="118">
        <v>1344.6</v>
      </c>
      <c r="J124" s="119" t="s">
        <v>12</v>
      </c>
      <c r="K124" s="112" t="s">
        <v>470</v>
      </c>
    </row>
    <row r="125" spans="2:11">
      <c r="B125" s="60" t="s">
        <v>25</v>
      </c>
      <c r="C125" s="59" t="s">
        <v>23</v>
      </c>
      <c r="D125" s="12">
        <v>44756</v>
      </c>
      <c r="E125" s="114" t="s">
        <v>752</v>
      </c>
      <c r="F125" s="113" t="s">
        <v>106</v>
      </c>
      <c r="G125" s="116">
        <v>62</v>
      </c>
      <c r="H125" s="122">
        <v>24.9</v>
      </c>
      <c r="I125" s="118">
        <v>1543.8</v>
      </c>
      <c r="J125" s="119" t="s">
        <v>12</v>
      </c>
      <c r="K125" s="112" t="s">
        <v>471</v>
      </c>
    </row>
    <row r="126" spans="2:11">
      <c r="B126" s="60" t="s">
        <v>25</v>
      </c>
      <c r="C126" s="59" t="s">
        <v>23</v>
      </c>
      <c r="D126" s="12">
        <v>44756</v>
      </c>
      <c r="E126" s="114" t="s">
        <v>752</v>
      </c>
      <c r="F126" s="113" t="s">
        <v>106</v>
      </c>
      <c r="G126" s="116">
        <v>60</v>
      </c>
      <c r="H126" s="122">
        <v>24.9</v>
      </c>
      <c r="I126" s="118">
        <v>1494</v>
      </c>
      <c r="J126" s="119" t="s">
        <v>12</v>
      </c>
      <c r="K126" s="112" t="s">
        <v>472</v>
      </c>
    </row>
    <row r="127" spans="2:11">
      <c r="B127" s="60" t="s">
        <v>25</v>
      </c>
      <c r="C127" s="59" t="s">
        <v>23</v>
      </c>
      <c r="D127" s="12">
        <v>44756</v>
      </c>
      <c r="E127" s="114" t="s">
        <v>752</v>
      </c>
      <c r="F127" s="113" t="s">
        <v>106</v>
      </c>
      <c r="G127" s="116">
        <v>58</v>
      </c>
      <c r="H127" s="122">
        <v>24.9</v>
      </c>
      <c r="I127" s="118">
        <v>1444.1999999999998</v>
      </c>
      <c r="J127" s="119" t="s">
        <v>12</v>
      </c>
      <c r="K127" s="112" t="s">
        <v>473</v>
      </c>
    </row>
    <row r="128" spans="2:11">
      <c r="B128" s="60" t="s">
        <v>25</v>
      </c>
      <c r="C128" s="59" t="s">
        <v>23</v>
      </c>
      <c r="D128" s="12">
        <v>44756</v>
      </c>
      <c r="E128" s="114" t="s">
        <v>752</v>
      </c>
      <c r="F128" s="113" t="s">
        <v>106</v>
      </c>
      <c r="G128" s="116">
        <v>58</v>
      </c>
      <c r="H128" s="122">
        <v>24.9</v>
      </c>
      <c r="I128" s="118">
        <v>1444.1999999999998</v>
      </c>
      <c r="J128" s="119" t="s">
        <v>12</v>
      </c>
      <c r="K128" s="112" t="s">
        <v>474</v>
      </c>
    </row>
    <row r="129" spans="2:11">
      <c r="B129" s="60" t="s">
        <v>25</v>
      </c>
      <c r="C129" s="59" t="s">
        <v>23</v>
      </c>
      <c r="D129" s="12">
        <v>44756</v>
      </c>
      <c r="E129" s="114" t="s">
        <v>752</v>
      </c>
      <c r="F129" s="113" t="s">
        <v>106</v>
      </c>
      <c r="G129" s="116">
        <v>62</v>
      </c>
      <c r="H129" s="122">
        <v>24.9</v>
      </c>
      <c r="I129" s="118">
        <v>1543.8</v>
      </c>
      <c r="J129" s="119" t="s">
        <v>12</v>
      </c>
      <c r="K129" s="112" t="s">
        <v>475</v>
      </c>
    </row>
    <row r="130" spans="2:11">
      <c r="B130" s="60" t="s">
        <v>25</v>
      </c>
      <c r="C130" s="59" t="s">
        <v>23</v>
      </c>
      <c r="D130" s="12">
        <v>44756</v>
      </c>
      <c r="E130" s="114" t="s">
        <v>752</v>
      </c>
      <c r="F130" s="113" t="s">
        <v>106</v>
      </c>
      <c r="G130" s="116">
        <v>62</v>
      </c>
      <c r="H130" s="122">
        <v>24.9</v>
      </c>
      <c r="I130" s="118">
        <v>1543.8</v>
      </c>
      <c r="J130" s="119" t="s">
        <v>12</v>
      </c>
      <c r="K130" s="112" t="s">
        <v>476</v>
      </c>
    </row>
    <row r="131" spans="2:11">
      <c r="B131" s="60" t="s">
        <v>25</v>
      </c>
      <c r="C131" s="59" t="s">
        <v>23</v>
      </c>
      <c r="D131" s="12">
        <v>44756</v>
      </c>
      <c r="E131" s="114" t="s">
        <v>752</v>
      </c>
      <c r="F131" s="113" t="s">
        <v>106</v>
      </c>
      <c r="G131" s="116">
        <v>62</v>
      </c>
      <c r="H131" s="122">
        <v>24.9</v>
      </c>
      <c r="I131" s="118">
        <v>1543.8</v>
      </c>
      <c r="J131" s="119" t="s">
        <v>12</v>
      </c>
      <c r="K131" s="112" t="s">
        <v>477</v>
      </c>
    </row>
    <row r="132" spans="2:11">
      <c r="B132" s="60" t="s">
        <v>25</v>
      </c>
      <c r="C132" s="59" t="s">
        <v>23</v>
      </c>
      <c r="D132" s="12">
        <v>44756</v>
      </c>
      <c r="E132" s="114" t="s">
        <v>752</v>
      </c>
      <c r="F132" s="113" t="s">
        <v>106</v>
      </c>
      <c r="G132" s="116">
        <v>54</v>
      </c>
      <c r="H132" s="122">
        <v>24.9</v>
      </c>
      <c r="I132" s="118">
        <v>1344.6</v>
      </c>
      <c r="J132" s="119" t="s">
        <v>12</v>
      </c>
      <c r="K132" s="112" t="s">
        <v>478</v>
      </c>
    </row>
    <row r="133" spans="2:11">
      <c r="B133" s="60" t="s">
        <v>25</v>
      </c>
      <c r="C133" s="59" t="s">
        <v>23</v>
      </c>
      <c r="D133" s="12">
        <v>44756</v>
      </c>
      <c r="E133" s="114" t="s">
        <v>752</v>
      </c>
      <c r="F133" s="113" t="s">
        <v>106</v>
      </c>
      <c r="G133" s="116">
        <v>54</v>
      </c>
      <c r="H133" s="122">
        <v>24.9</v>
      </c>
      <c r="I133" s="118">
        <v>1344.6</v>
      </c>
      <c r="J133" s="119" t="s">
        <v>12</v>
      </c>
      <c r="K133" s="112" t="s">
        <v>479</v>
      </c>
    </row>
    <row r="134" spans="2:11">
      <c r="B134" s="60" t="s">
        <v>25</v>
      </c>
      <c r="C134" s="59" t="s">
        <v>23</v>
      </c>
      <c r="D134" s="12">
        <v>44756</v>
      </c>
      <c r="E134" s="114" t="s">
        <v>752</v>
      </c>
      <c r="F134" s="113" t="s">
        <v>106</v>
      </c>
      <c r="G134" s="116">
        <v>62</v>
      </c>
      <c r="H134" s="122">
        <v>24.9</v>
      </c>
      <c r="I134" s="118">
        <v>1543.8</v>
      </c>
      <c r="J134" s="119" t="s">
        <v>12</v>
      </c>
      <c r="K134" s="112" t="s">
        <v>480</v>
      </c>
    </row>
    <row r="135" spans="2:11">
      <c r="B135" s="60" t="s">
        <v>25</v>
      </c>
      <c r="C135" s="59" t="s">
        <v>23</v>
      </c>
      <c r="D135" s="12">
        <v>44756</v>
      </c>
      <c r="E135" s="114" t="s">
        <v>752</v>
      </c>
      <c r="F135" s="113" t="s">
        <v>106</v>
      </c>
      <c r="G135" s="116">
        <v>54</v>
      </c>
      <c r="H135" s="122">
        <v>24.9</v>
      </c>
      <c r="I135" s="118">
        <v>1344.6</v>
      </c>
      <c r="J135" s="119" t="s">
        <v>12</v>
      </c>
      <c r="K135" s="112" t="s">
        <v>481</v>
      </c>
    </row>
    <row r="136" spans="2:11">
      <c r="B136" s="60" t="s">
        <v>25</v>
      </c>
      <c r="C136" s="59" t="s">
        <v>23</v>
      </c>
      <c r="D136" s="12">
        <v>44756</v>
      </c>
      <c r="E136" s="114" t="s">
        <v>752</v>
      </c>
      <c r="F136" s="113" t="s">
        <v>106</v>
      </c>
      <c r="G136" s="116">
        <v>54</v>
      </c>
      <c r="H136" s="122">
        <v>24.9</v>
      </c>
      <c r="I136" s="118">
        <v>1344.6</v>
      </c>
      <c r="J136" s="119" t="s">
        <v>12</v>
      </c>
      <c r="K136" s="112" t="s">
        <v>482</v>
      </c>
    </row>
    <row r="137" spans="2:11">
      <c r="B137" s="60" t="s">
        <v>25</v>
      </c>
      <c r="C137" s="59" t="s">
        <v>23</v>
      </c>
      <c r="D137" s="12">
        <v>44756</v>
      </c>
      <c r="E137" s="114" t="s">
        <v>752</v>
      </c>
      <c r="F137" s="113" t="s">
        <v>106</v>
      </c>
      <c r="G137" s="116">
        <v>54</v>
      </c>
      <c r="H137" s="122">
        <v>24.9</v>
      </c>
      <c r="I137" s="118">
        <v>1344.6</v>
      </c>
      <c r="J137" s="119" t="s">
        <v>12</v>
      </c>
      <c r="K137" s="112" t="s">
        <v>483</v>
      </c>
    </row>
    <row r="138" spans="2:11">
      <c r="B138" s="60" t="s">
        <v>25</v>
      </c>
      <c r="C138" s="59" t="s">
        <v>23</v>
      </c>
      <c r="D138" s="12">
        <v>44756</v>
      </c>
      <c r="E138" s="114" t="s">
        <v>752</v>
      </c>
      <c r="F138" s="113" t="s">
        <v>106</v>
      </c>
      <c r="G138" s="116">
        <v>54</v>
      </c>
      <c r="H138" s="122">
        <v>24.9</v>
      </c>
      <c r="I138" s="118">
        <v>1344.6</v>
      </c>
      <c r="J138" s="119" t="s">
        <v>12</v>
      </c>
      <c r="K138" s="112" t="s">
        <v>484</v>
      </c>
    </row>
    <row r="139" spans="2:11">
      <c r="B139" s="60" t="s">
        <v>25</v>
      </c>
      <c r="C139" s="59" t="s">
        <v>23</v>
      </c>
      <c r="D139" s="12">
        <v>44756</v>
      </c>
      <c r="E139" s="114" t="s">
        <v>752</v>
      </c>
      <c r="F139" s="113" t="s">
        <v>106</v>
      </c>
      <c r="G139" s="116">
        <v>54</v>
      </c>
      <c r="H139" s="122">
        <v>24.9</v>
      </c>
      <c r="I139" s="118">
        <v>1344.6</v>
      </c>
      <c r="J139" s="119" t="s">
        <v>12</v>
      </c>
      <c r="K139" s="112" t="s">
        <v>485</v>
      </c>
    </row>
    <row r="140" spans="2:11">
      <c r="B140" s="60" t="s">
        <v>25</v>
      </c>
      <c r="C140" s="59" t="s">
        <v>23</v>
      </c>
      <c r="D140" s="12">
        <v>44756</v>
      </c>
      <c r="E140" s="114" t="s">
        <v>752</v>
      </c>
      <c r="F140" s="113" t="s">
        <v>106</v>
      </c>
      <c r="G140" s="116">
        <v>54</v>
      </c>
      <c r="H140" s="122">
        <v>24.9</v>
      </c>
      <c r="I140" s="118">
        <v>1344.6</v>
      </c>
      <c r="J140" s="119" t="s">
        <v>12</v>
      </c>
      <c r="K140" s="112" t="s">
        <v>486</v>
      </c>
    </row>
    <row r="141" spans="2:11">
      <c r="B141" s="60" t="s">
        <v>25</v>
      </c>
      <c r="C141" s="59" t="s">
        <v>23</v>
      </c>
      <c r="D141" s="12">
        <v>44756</v>
      </c>
      <c r="E141" s="114" t="s">
        <v>752</v>
      </c>
      <c r="F141" s="113" t="s">
        <v>106</v>
      </c>
      <c r="G141" s="116">
        <v>54</v>
      </c>
      <c r="H141" s="122">
        <v>24.9</v>
      </c>
      <c r="I141" s="118">
        <v>1344.6</v>
      </c>
      <c r="J141" s="119" t="s">
        <v>12</v>
      </c>
      <c r="K141" s="112" t="s">
        <v>487</v>
      </c>
    </row>
    <row r="142" spans="2:11">
      <c r="B142" s="60" t="s">
        <v>25</v>
      </c>
      <c r="C142" s="59" t="s">
        <v>23</v>
      </c>
      <c r="D142" s="12">
        <v>44756</v>
      </c>
      <c r="E142" s="114" t="s">
        <v>752</v>
      </c>
      <c r="F142" s="113" t="s">
        <v>106</v>
      </c>
      <c r="G142" s="116">
        <v>38</v>
      </c>
      <c r="H142" s="122">
        <v>24.9</v>
      </c>
      <c r="I142" s="118">
        <v>946.19999999999993</v>
      </c>
      <c r="J142" s="119" t="s">
        <v>12</v>
      </c>
      <c r="K142" s="112" t="s">
        <v>488</v>
      </c>
    </row>
    <row r="143" spans="2:11">
      <c r="B143" s="60" t="s">
        <v>25</v>
      </c>
      <c r="C143" s="59" t="s">
        <v>23</v>
      </c>
      <c r="D143" s="12">
        <v>44756</v>
      </c>
      <c r="E143" s="114" t="s">
        <v>752</v>
      </c>
      <c r="F143" s="113" t="s">
        <v>106</v>
      </c>
      <c r="G143" s="116">
        <v>38</v>
      </c>
      <c r="H143" s="122">
        <v>24.9</v>
      </c>
      <c r="I143" s="118">
        <v>946.19999999999993</v>
      </c>
      <c r="J143" s="119" t="s">
        <v>12</v>
      </c>
      <c r="K143" s="112" t="s">
        <v>489</v>
      </c>
    </row>
    <row r="144" spans="2:11">
      <c r="B144" s="60" t="s">
        <v>25</v>
      </c>
      <c r="C144" s="59" t="s">
        <v>23</v>
      </c>
      <c r="D144" s="12">
        <v>44756</v>
      </c>
      <c r="E144" s="114" t="s">
        <v>752</v>
      </c>
      <c r="F144" s="113" t="s">
        <v>106</v>
      </c>
      <c r="G144" s="116">
        <v>38</v>
      </c>
      <c r="H144" s="122">
        <v>24.9</v>
      </c>
      <c r="I144" s="118">
        <v>946.19999999999993</v>
      </c>
      <c r="J144" s="119" t="s">
        <v>12</v>
      </c>
      <c r="K144" s="112" t="s">
        <v>490</v>
      </c>
    </row>
    <row r="145" spans="2:11">
      <c r="B145" s="60" t="s">
        <v>25</v>
      </c>
      <c r="C145" s="59" t="s">
        <v>23</v>
      </c>
      <c r="D145" s="12">
        <v>44756</v>
      </c>
      <c r="E145" s="114" t="s">
        <v>752</v>
      </c>
      <c r="F145" s="113" t="s">
        <v>106</v>
      </c>
      <c r="G145" s="116">
        <v>23</v>
      </c>
      <c r="H145" s="122">
        <v>24.9</v>
      </c>
      <c r="I145" s="118">
        <v>572.69999999999993</v>
      </c>
      <c r="J145" s="119" t="s">
        <v>12</v>
      </c>
      <c r="K145" s="112" t="s">
        <v>491</v>
      </c>
    </row>
    <row r="146" spans="2:11">
      <c r="B146" s="60" t="s">
        <v>25</v>
      </c>
      <c r="C146" s="59" t="s">
        <v>23</v>
      </c>
      <c r="D146" s="12">
        <v>44756</v>
      </c>
      <c r="E146" s="114" t="s">
        <v>752</v>
      </c>
      <c r="F146" s="113" t="s">
        <v>106</v>
      </c>
      <c r="G146" s="116">
        <v>22</v>
      </c>
      <c r="H146" s="122">
        <v>24.9</v>
      </c>
      <c r="I146" s="118">
        <v>547.79999999999995</v>
      </c>
      <c r="J146" s="119" t="s">
        <v>12</v>
      </c>
      <c r="K146" s="112" t="s">
        <v>492</v>
      </c>
    </row>
    <row r="147" spans="2:11">
      <c r="B147" s="60" t="s">
        <v>25</v>
      </c>
      <c r="C147" s="59" t="s">
        <v>23</v>
      </c>
      <c r="D147" s="12">
        <v>44756</v>
      </c>
      <c r="E147" s="114" t="s">
        <v>752</v>
      </c>
      <c r="F147" s="113" t="s">
        <v>106</v>
      </c>
      <c r="G147" s="116">
        <v>21</v>
      </c>
      <c r="H147" s="122">
        <v>24.9</v>
      </c>
      <c r="I147" s="118">
        <v>522.9</v>
      </c>
      <c r="J147" s="119" t="s">
        <v>12</v>
      </c>
      <c r="K147" s="112" t="s">
        <v>493</v>
      </c>
    </row>
    <row r="148" spans="2:11">
      <c r="B148" s="60" t="s">
        <v>25</v>
      </c>
      <c r="C148" s="59" t="s">
        <v>23</v>
      </c>
      <c r="D148" s="12">
        <v>44756</v>
      </c>
      <c r="E148" s="114" t="s">
        <v>752</v>
      </c>
      <c r="F148" s="113" t="s">
        <v>106</v>
      </c>
      <c r="G148" s="116">
        <v>22</v>
      </c>
      <c r="H148" s="122">
        <v>24.9</v>
      </c>
      <c r="I148" s="118">
        <v>547.79999999999995</v>
      </c>
      <c r="J148" s="119" t="s">
        <v>12</v>
      </c>
      <c r="K148" s="112" t="s">
        <v>494</v>
      </c>
    </row>
    <row r="149" spans="2:11">
      <c r="B149" s="60" t="s">
        <v>25</v>
      </c>
      <c r="C149" s="59" t="s">
        <v>23</v>
      </c>
      <c r="D149" s="12">
        <v>44756</v>
      </c>
      <c r="E149" s="114" t="s">
        <v>752</v>
      </c>
      <c r="F149" s="113" t="s">
        <v>106</v>
      </c>
      <c r="G149" s="116">
        <v>505</v>
      </c>
      <c r="H149" s="122">
        <v>24.9</v>
      </c>
      <c r="I149" s="118">
        <v>12574.5</v>
      </c>
      <c r="J149" s="119" t="s">
        <v>12</v>
      </c>
      <c r="K149" s="112" t="s">
        <v>495</v>
      </c>
    </row>
    <row r="150" spans="2:11">
      <c r="B150" s="60" t="s">
        <v>25</v>
      </c>
      <c r="C150" s="59" t="s">
        <v>23</v>
      </c>
      <c r="D150" s="12">
        <v>44756</v>
      </c>
      <c r="E150" s="114" t="s">
        <v>752</v>
      </c>
      <c r="F150" s="113" t="s">
        <v>106</v>
      </c>
      <c r="G150" s="116">
        <v>440</v>
      </c>
      <c r="H150" s="122">
        <v>24.9</v>
      </c>
      <c r="I150" s="118">
        <v>10956</v>
      </c>
      <c r="J150" s="119" t="s">
        <v>12</v>
      </c>
      <c r="K150" s="112" t="s">
        <v>496</v>
      </c>
    </row>
    <row r="151" spans="2:11">
      <c r="B151" s="60" t="s">
        <v>25</v>
      </c>
      <c r="C151" s="59" t="s">
        <v>23</v>
      </c>
      <c r="D151" s="12">
        <v>44756</v>
      </c>
      <c r="E151" s="114" t="s">
        <v>752</v>
      </c>
      <c r="F151" s="113" t="s">
        <v>106</v>
      </c>
      <c r="G151" s="116">
        <v>150</v>
      </c>
      <c r="H151" s="122">
        <v>24.9</v>
      </c>
      <c r="I151" s="118">
        <v>3735</v>
      </c>
      <c r="J151" s="119" t="s">
        <v>12</v>
      </c>
      <c r="K151" s="112" t="s">
        <v>497</v>
      </c>
    </row>
    <row r="152" spans="2:11">
      <c r="B152" s="60" t="s">
        <v>25</v>
      </c>
      <c r="C152" s="59" t="s">
        <v>23</v>
      </c>
      <c r="D152" s="12">
        <v>44756</v>
      </c>
      <c r="E152" s="114" t="s">
        <v>752</v>
      </c>
      <c r="F152" s="113" t="s">
        <v>106</v>
      </c>
      <c r="G152" s="116">
        <v>144</v>
      </c>
      <c r="H152" s="122">
        <v>24.9</v>
      </c>
      <c r="I152" s="118">
        <v>3585.6</v>
      </c>
      <c r="J152" s="119" t="s">
        <v>12</v>
      </c>
      <c r="K152" s="112" t="s">
        <v>498</v>
      </c>
    </row>
    <row r="153" spans="2:11">
      <c r="B153" s="60" t="s">
        <v>25</v>
      </c>
      <c r="C153" s="59" t="s">
        <v>23</v>
      </c>
      <c r="D153" s="12">
        <v>44756</v>
      </c>
      <c r="E153" s="114" t="s">
        <v>752</v>
      </c>
      <c r="F153" s="113" t="s">
        <v>106</v>
      </c>
      <c r="G153" s="116">
        <v>126</v>
      </c>
      <c r="H153" s="122">
        <v>24.9</v>
      </c>
      <c r="I153" s="118">
        <v>3137.3999999999996</v>
      </c>
      <c r="J153" s="119" t="s">
        <v>12</v>
      </c>
      <c r="K153" s="112" t="s">
        <v>499</v>
      </c>
    </row>
    <row r="154" spans="2:11">
      <c r="B154" s="60" t="s">
        <v>25</v>
      </c>
      <c r="C154" s="59" t="s">
        <v>23</v>
      </c>
      <c r="D154" s="12">
        <v>44756</v>
      </c>
      <c r="E154" s="114" t="s">
        <v>753</v>
      </c>
      <c r="F154" s="113" t="s">
        <v>106</v>
      </c>
      <c r="G154" s="116">
        <v>28</v>
      </c>
      <c r="H154" s="122">
        <v>24.9</v>
      </c>
      <c r="I154" s="118">
        <v>697.19999999999993</v>
      </c>
      <c r="J154" s="119" t="s">
        <v>12</v>
      </c>
      <c r="K154" s="112" t="s">
        <v>500</v>
      </c>
    </row>
    <row r="155" spans="2:11">
      <c r="B155" s="60" t="s">
        <v>25</v>
      </c>
      <c r="C155" s="59" t="s">
        <v>23</v>
      </c>
      <c r="D155" s="12">
        <v>44756</v>
      </c>
      <c r="E155" s="114" t="s">
        <v>754</v>
      </c>
      <c r="F155" s="113" t="s">
        <v>106</v>
      </c>
      <c r="G155" s="116">
        <v>54</v>
      </c>
      <c r="H155" s="122">
        <v>24.95</v>
      </c>
      <c r="I155" s="118">
        <v>1347.3</v>
      </c>
      <c r="J155" s="119" t="s">
        <v>12</v>
      </c>
      <c r="K155" s="112" t="s">
        <v>501</v>
      </c>
    </row>
    <row r="156" spans="2:11">
      <c r="B156" s="60" t="s">
        <v>25</v>
      </c>
      <c r="C156" s="59" t="s">
        <v>23</v>
      </c>
      <c r="D156" s="12">
        <v>44756</v>
      </c>
      <c r="E156" s="114" t="s">
        <v>755</v>
      </c>
      <c r="F156" s="113" t="s">
        <v>106</v>
      </c>
      <c r="G156" s="116">
        <v>2451</v>
      </c>
      <c r="H156" s="122">
        <v>24.95</v>
      </c>
      <c r="I156" s="118">
        <v>61152.45</v>
      </c>
      <c r="J156" s="119" t="s">
        <v>12</v>
      </c>
      <c r="K156" s="112" t="s">
        <v>502</v>
      </c>
    </row>
    <row r="157" spans="2:11">
      <c r="B157" s="60" t="s">
        <v>25</v>
      </c>
      <c r="C157" s="59" t="s">
        <v>23</v>
      </c>
      <c r="D157" s="12">
        <v>44756</v>
      </c>
      <c r="E157" s="114" t="s">
        <v>755</v>
      </c>
      <c r="F157" s="113" t="s">
        <v>106</v>
      </c>
      <c r="G157" s="116">
        <v>1086</v>
      </c>
      <c r="H157" s="122">
        <v>24.95</v>
      </c>
      <c r="I157" s="118">
        <v>27095.7</v>
      </c>
      <c r="J157" s="119" t="s">
        <v>12</v>
      </c>
      <c r="K157" s="112" t="s">
        <v>503</v>
      </c>
    </row>
    <row r="158" spans="2:11">
      <c r="B158" s="60" t="s">
        <v>25</v>
      </c>
      <c r="C158" s="59" t="s">
        <v>23</v>
      </c>
      <c r="D158" s="12">
        <v>44756</v>
      </c>
      <c r="E158" s="114" t="s">
        <v>755</v>
      </c>
      <c r="F158" s="113" t="s">
        <v>106</v>
      </c>
      <c r="G158" s="116">
        <v>57</v>
      </c>
      <c r="H158" s="122">
        <v>24.95</v>
      </c>
      <c r="I158" s="118">
        <v>1422.1499999999999</v>
      </c>
      <c r="J158" s="119" t="s">
        <v>12</v>
      </c>
      <c r="K158" s="112" t="s">
        <v>504</v>
      </c>
    </row>
    <row r="159" spans="2:11">
      <c r="B159" s="60" t="s">
        <v>25</v>
      </c>
      <c r="C159" s="59" t="s">
        <v>23</v>
      </c>
      <c r="D159" s="12">
        <v>44756</v>
      </c>
      <c r="E159" s="114" t="s">
        <v>755</v>
      </c>
      <c r="F159" s="113" t="s">
        <v>106</v>
      </c>
      <c r="G159" s="116">
        <v>57</v>
      </c>
      <c r="H159" s="122">
        <v>24.95</v>
      </c>
      <c r="I159" s="118">
        <v>1422.1499999999999</v>
      </c>
      <c r="J159" s="119" t="s">
        <v>12</v>
      </c>
      <c r="K159" s="112" t="s">
        <v>505</v>
      </c>
    </row>
    <row r="160" spans="2:11">
      <c r="B160" s="60" t="s">
        <v>25</v>
      </c>
      <c r="C160" s="59" t="s">
        <v>23</v>
      </c>
      <c r="D160" s="12">
        <v>44756</v>
      </c>
      <c r="E160" s="114" t="s">
        <v>755</v>
      </c>
      <c r="F160" s="113" t="s">
        <v>106</v>
      </c>
      <c r="G160" s="116">
        <v>57</v>
      </c>
      <c r="H160" s="122">
        <v>24.95</v>
      </c>
      <c r="I160" s="118">
        <v>1422.1499999999999</v>
      </c>
      <c r="J160" s="119" t="s">
        <v>12</v>
      </c>
      <c r="K160" s="112" t="s">
        <v>506</v>
      </c>
    </row>
    <row r="161" spans="2:11">
      <c r="B161" s="60" t="s">
        <v>25</v>
      </c>
      <c r="C161" s="59" t="s">
        <v>23</v>
      </c>
      <c r="D161" s="12">
        <v>44756</v>
      </c>
      <c r="E161" s="114" t="s">
        <v>755</v>
      </c>
      <c r="F161" s="113" t="s">
        <v>106</v>
      </c>
      <c r="G161" s="116">
        <v>57</v>
      </c>
      <c r="H161" s="122">
        <v>24.95</v>
      </c>
      <c r="I161" s="118">
        <v>1422.1499999999999</v>
      </c>
      <c r="J161" s="119" t="s">
        <v>12</v>
      </c>
      <c r="K161" s="112" t="s">
        <v>507</v>
      </c>
    </row>
    <row r="162" spans="2:11">
      <c r="B162" s="60" t="s">
        <v>25</v>
      </c>
      <c r="C162" s="59" t="s">
        <v>23</v>
      </c>
      <c r="D162" s="12">
        <v>44756</v>
      </c>
      <c r="E162" s="114" t="s">
        <v>755</v>
      </c>
      <c r="F162" s="113" t="s">
        <v>106</v>
      </c>
      <c r="G162" s="116">
        <v>80</v>
      </c>
      <c r="H162" s="122">
        <v>24.95</v>
      </c>
      <c r="I162" s="118">
        <v>1996</v>
      </c>
      <c r="J162" s="119" t="s">
        <v>12</v>
      </c>
      <c r="K162" s="112" t="s">
        <v>508</v>
      </c>
    </row>
    <row r="163" spans="2:11">
      <c r="B163" s="60" t="s">
        <v>25</v>
      </c>
      <c r="C163" s="59" t="s">
        <v>23</v>
      </c>
      <c r="D163" s="12">
        <v>44756</v>
      </c>
      <c r="E163" s="114" t="s">
        <v>755</v>
      </c>
      <c r="F163" s="113" t="s">
        <v>106</v>
      </c>
      <c r="G163" s="116">
        <v>57</v>
      </c>
      <c r="H163" s="122">
        <v>24.95</v>
      </c>
      <c r="I163" s="118">
        <v>1422.1499999999999</v>
      </c>
      <c r="J163" s="119" t="s">
        <v>12</v>
      </c>
      <c r="K163" s="112" t="s">
        <v>509</v>
      </c>
    </row>
    <row r="164" spans="2:11">
      <c r="B164" s="60" t="s">
        <v>25</v>
      </c>
      <c r="C164" s="59" t="s">
        <v>23</v>
      </c>
      <c r="D164" s="12">
        <v>44756</v>
      </c>
      <c r="E164" s="114" t="s">
        <v>755</v>
      </c>
      <c r="F164" s="113" t="s">
        <v>106</v>
      </c>
      <c r="G164" s="116">
        <v>80</v>
      </c>
      <c r="H164" s="122">
        <v>24.95</v>
      </c>
      <c r="I164" s="118">
        <v>1996</v>
      </c>
      <c r="J164" s="119" t="s">
        <v>12</v>
      </c>
      <c r="K164" s="112" t="s">
        <v>510</v>
      </c>
    </row>
    <row r="165" spans="2:11">
      <c r="B165" s="60" t="s">
        <v>25</v>
      </c>
      <c r="C165" s="59" t="s">
        <v>23</v>
      </c>
      <c r="D165" s="12">
        <v>44756</v>
      </c>
      <c r="E165" s="114" t="s">
        <v>755</v>
      </c>
      <c r="F165" s="113" t="s">
        <v>106</v>
      </c>
      <c r="G165" s="116">
        <v>40</v>
      </c>
      <c r="H165" s="122">
        <v>24.95</v>
      </c>
      <c r="I165" s="118">
        <v>998</v>
      </c>
      <c r="J165" s="119" t="s">
        <v>12</v>
      </c>
      <c r="K165" s="112" t="s">
        <v>511</v>
      </c>
    </row>
    <row r="166" spans="2:11">
      <c r="B166" s="60" t="s">
        <v>25</v>
      </c>
      <c r="C166" s="59" t="s">
        <v>23</v>
      </c>
      <c r="D166" s="12">
        <v>44756</v>
      </c>
      <c r="E166" s="114" t="s">
        <v>331</v>
      </c>
      <c r="F166" s="113" t="s">
        <v>106</v>
      </c>
      <c r="G166" s="116">
        <v>35</v>
      </c>
      <c r="H166" s="122">
        <v>24.95</v>
      </c>
      <c r="I166" s="118">
        <v>873.25</v>
      </c>
      <c r="J166" s="119" t="s">
        <v>12</v>
      </c>
      <c r="K166" s="112" t="s">
        <v>512</v>
      </c>
    </row>
    <row r="167" spans="2:11">
      <c r="B167" s="60" t="s">
        <v>25</v>
      </c>
      <c r="C167" s="59" t="s">
        <v>23</v>
      </c>
      <c r="D167" s="12">
        <v>44756</v>
      </c>
      <c r="E167" s="114" t="s">
        <v>331</v>
      </c>
      <c r="F167" s="113" t="s">
        <v>106</v>
      </c>
      <c r="G167" s="116">
        <v>140</v>
      </c>
      <c r="H167" s="122">
        <v>24.95</v>
      </c>
      <c r="I167" s="118">
        <v>3493</v>
      </c>
      <c r="J167" s="119" t="s">
        <v>12</v>
      </c>
      <c r="K167" s="112" t="s">
        <v>513</v>
      </c>
    </row>
    <row r="168" spans="2:11">
      <c r="B168" s="60" t="s">
        <v>25</v>
      </c>
      <c r="C168" s="59" t="s">
        <v>23</v>
      </c>
      <c r="D168" s="12">
        <v>44756</v>
      </c>
      <c r="E168" s="114" t="s">
        <v>331</v>
      </c>
      <c r="F168" s="113" t="s">
        <v>106</v>
      </c>
      <c r="G168" s="116">
        <v>35</v>
      </c>
      <c r="H168" s="122">
        <v>24.95</v>
      </c>
      <c r="I168" s="118">
        <v>873.25</v>
      </c>
      <c r="J168" s="119" t="s">
        <v>12</v>
      </c>
      <c r="K168" s="112" t="s">
        <v>514</v>
      </c>
    </row>
    <row r="169" spans="2:11">
      <c r="B169" s="60" t="s">
        <v>25</v>
      </c>
      <c r="C169" s="59" t="s">
        <v>23</v>
      </c>
      <c r="D169" s="12">
        <v>44756</v>
      </c>
      <c r="E169" s="114" t="s">
        <v>756</v>
      </c>
      <c r="F169" s="113" t="s">
        <v>106</v>
      </c>
      <c r="G169" s="116">
        <v>34</v>
      </c>
      <c r="H169" s="122">
        <v>24.95</v>
      </c>
      <c r="I169" s="118">
        <v>848.3</v>
      </c>
      <c r="J169" s="119" t="s">
        <v>12</v>
      </c>
      <c r="K169" s="112" t="s">
        <v>515</v>
      </c>
    </row>
    <row r="170" spans="2:11">
      <c r="B170" s="60" t="s">
        <v>25</v>
      </c>
      <c r="C170" s="59" t="s">
        <v>23</v>
      </c>
      <c r="D170" s="12">
        <v>44756</v>
      </c>
      <c r="E170" s="114" t="s">
        <v>757</v>
      </c>
      <c r="F170" s="113" t="s">
        <v>106</v>
      </c>
      <c r="G170" s="116">
        <v>86</v>
      </c>
      <c r="H170" s="122">
        <v>24.95</v>
      </c>
      <c r="I170" s="118">
        <v>2145.6999999999998</v>
      </c>
      <c r="J170" s="119" t="s">
        <v>12</v>
      </c>
      <c r="K170" s="112" t="s">
        <v>516</v>
      </c>
    </row>
    <row r="171" spans="2:11">
      <c r="B171" s="60" t="s">
        <v>25</v>
      </c>
      <c r="C171" s="59" t="s">
        <v>23</v>
      </c>
      <c r="D171" s="12">
        <v>44756</v>
      </c>
      <c r="E171" s="114" t="s">
        <v>758</v>
      </c>
      <c r="F171" s="113" t="s">
        <v>106</v>
      </c>
      <c r="G171" s="116">
        <v>59</v>
      </c>
      <c r="H171" s="122">
        <v>24.95</v>
      </c>
      <c r="I171" s="118">
        <v>1472.05</v>
      </c>
      <c r="J171" s="119" t="s">
        <v>12</v>
      </c>
      <c r="K171" s="112" t="s">
        <v>517</v>
      </c>
    </row>
    <row r="172" spans="2:11">
      <c r="B172" s="60" t="s">
        <v>25</v>
      </c>
      <c r="C172" s="59" t="s">
        <v>23</v>
      </c>
      <c r="D172" s="12">
        <v>44756</v>
      </c>
      <c r="E172" s="114" t="s">
        <v>759</v>
      </c>
      <c r="F172" s="113" t="s">
        <v>106</v>
      </c>
      <c r="G172" s="116">
        <v>59</v>
      </c>
      <c r="H172" s="122">
        <v>24.95</v>
      </c>
      <c r="I172" s="118">
        <v>1472.05</v>
      </c>
      <c r="J172" s="119" t="s">
        <v>12</v>
      </c>
      <c r="K172" s="112" t="s">
        <v>518</v>
      </c>
    </row>
    <row r="173" spans="2:11">
      <c r="B173" s="60" t="s">
        <v>25</v>
      </c>
      <c r="C173" s="59" t="s">
        <v>23</v>
      </c>
      <c r="D173" s="12">
        <v>44756</v>
      </c>
      <c r="E173" s="114" t="s">
        <v>760</v>
      </c>
      <c r="F173" s="113" t="s">
        <v>106</v>
      </c>
      <c r="G173" s="116">
        <v>59</v>
      </c>
      <c r="H173" s="122">
        <v>24.95</v>
      </c>
      <c r="I173" s="118">
        <v>1472.05</v>
      </c>
      <c r="J173" s="119" t="s">
        <v>12</v>
      </c>
      <c r="K173" s="112" t="s">
        <v>519</v>
      </c>
    </row>
    <row r="174" spans="2:11">
      <c r="B174" s="60" t="s">
        <v>25</v>
      </c>
      <c r="C174" s="59" t="s">
        <v>23</v>
      </c>
      <c r="D174" s="12">
        <v>44756</v>
      </c>
      <c r="E174" s="115" t="s">
        <v>761</v>
      </c>
      <c r="F174" s="109" t="s">
        <v>106</v>
      </c>
      <c r="G174" s="75">
        <v>59</v>
      </c>
      <c r="H174" s="123">
        <v>24.95</v>
      </c>
      <c r="I174" s="120">
        <v>1472.05</v>
      </c>
      <c r="J174" s="117" t="s">
        <v>12</v>
      </c>
      <c r="K174" s="29" t="s">
        <v>520</v>
      </c>
    </row>
    <row r="175" spans="2:11">
      <c r="B175" s="60" t="s">
        <v>25</v>
      </c>
      <c r="C175" s="59" t="s">
        <v>23</v>
      </c>
      <c r="D175" s="12">
        <v>44756</v>
      </c>
      <c r="E175" s="115" t="s">
        <v>122</v>
      </c>
      <c r="F175" s="109" t="s">
        <v>106</v>
      </c>
      <c r="G175" s="75">
        <v>59</v>
      </c>
      <c r="H175" s="123">
        <v>24.95</v>
      </c>
      <c r="I175" s="120">
        <v>1472.05</v>
      </c>
      <c r="J175" s="117" t="s">
        <v>12</v>
      </c>
      <c r="K175" s="29" t="s">
        <v>521</v>
      </c>
    </row>
    <row r="176" spans="2:11">
      <c r="B176" s="60" t="s">
        <v>25</v>
      </c>
      <c r="C176" s="59" t="s">
        <v>23</v>
      </c>
      <c r="D176" s="12">
        <v>44756</v>
      </c>
      <c r="E176" s="115" t="s">
        <v>762</v>
      </c>
      <c r="F176" s="109" t="s">
        <v>106</v>
      </c>
      <c r="G176" s="75">
        <v>50</v>
      </c>
      <c r="H176" s="123">
        <v>24.95</v>
      </c>
      <c r="I176" s="120">
        <v>1247.5</v>
      </c>
      <c r="J176" s="117" t="s">
        <v>12</v>
      </c>
      <c r="K176" s="29" t="s">
        <v>522</v>
      </c>
    </row>
    <row r="177" spans="2:11">
      <c r="B177" s="60" t="s">
        <v>25</v>
      </c>
      <c r="C177" s="59" t="s">
        <v>23</v>
      </c>
      <c r="D177" s="12">
        <v>44756</v>
      </c>
      <c r="E177" s="115" t="s">
        <v>763</v>
      </c>
      <c r="F177" s="109" t="s">
        <v>106</v>
      </c>
      <c r="G177" s="75">
        <v>30</v>
      </c>
      <c r="H177" s="123">
        <v>24.95</v>
      </c>
      <c r="I177" s="120">
        <v>748.5</v>
      </c>
      <c r="J177" s="117" t="s">
        <v>12</v>
      </c>
      <c r="K177" s="29" t="s">
        <v>523</v>
      </c>
    </row>
    <row r="178" spans="2:11">
      <c r="B178" s="60" t="s">
        <v>25</v>
      </c>
      <c r="C178" s="59" t="s">
        <v>23</v>
      </c>
      <c r="D178" s="12">
        <v>44756</v>
      </c>
      <c r="E178" s="115" t="s">
        <v>764</v>
      </c>
      <c r="F178" s="109" t="s">
        <v>106</v>
      </c>
      <c r="G178" s="75">
        <v>50</v>
      </c>
      <c r="H178" s="123">
        <v>24.95</v>
      </c>
      <c r="I178" s="120">
        <v>1247.5</v>
      </c>
      <c r="J178" s="117" t="s">
        <v>12</v>
      </c>
      <c r="K178" s="29" t="s">
        <v>524</v>
      </c>
    </row>
    <row r="179" spans="2:11">
      <c r="B179" s="60" t="s">
        <v>25</v>
      </c>
      <c r="C179" s="59" t="s">
        <v>23</v>
      </c>
      <c r="D179" s="12">
        <v>44756</v>
      </c>
      <c r="E179" s="115" t="s">
        <v>765</v>
      </c>
      <c r="F179" s="109" t="s">
        <v>106</v>
      </c>
      <c r="G179" s="75">
        <v>50</v>
      </c>
      <c r="H179" s="123">
        <v>24.95</v>
      </c>
      <c r="I179" s="120">
        <v>1247.5</v>
      </c>
      <c r="J179" s="117" t="s">
        <v>12</v>
      </c>
      <c r="K179" s="29" t="s">
        <v>525</v>
      </c>
    </row>
    <row r="180" spans="2:11">
      <c r="B180" s="60" t="s">
        <v>25</v>
      </c>
      <c r="C180" s="59" t="s">
        <v>23</v>
      </c>
      <c r="D180" s="12">
        <v>44756</v>
      </c>
      <c r="E180" s="115" t="s">
        <v>766</v>
      </c>
      <c r="F180" s="109" t="s">
        <v>106</v>
      </c>
      <c r="G180" s="75">
        <v>50</v>
      </c>
      <c r="H180" s="123">
        <v>24.95</v>
      </c>
      <c r="I180" s="120">
        <v>1247.5</v>
      </c>
      <c r="J180" s="117" t="s">
        <v>12</v>
      </c>
      <c r="K180" s="29" t="s">
        <v>526</v>
      </c>
    </row>
    <row r="181" spans="2:11">
      <c r="B181" s="60" t="s">
        <v>25</v>
      </c>
      <c r="C181" s="59" t="s">
        <v>23</v>
      </c>
      <c r="D181" s="12">
        <v>44756</v>
      </c>
      <c r="E181" s="115" t="s">
        <v>767</v>
      </c>
      <c r="F181" s="109" t="s">
        <v>106</v>
      </c>
      <c r="G181" s="75">
        <v>50</v>
      </c>
      <c r="H181" s="123">
        <v>24.95</v>
      </c>
      <c r="I181" s="120">
        <v>1247.5</v>
      </c>
      <c r="J181" s="117" t="s">
        <v>12</v>
      </c>
      <c r="K181" s="29" t="s">
        <v>527</v>
      </c>
    </row>
    <row r="182" spans="2:11">
      <c r="B182" s="60" t="s">
        <v>25</v>
      </c>
      <c r="C182" s="59" t="s">
        <v>23</v>
      </c>
      <c r="D182" s="12">
        <v>44756</v>
      </c>
      <c r="E182" s="115" t="s">
        <v>768</v>
      </c>
      <c r="F182" s="109" t="s">
        <v>106</v>
      </c>
      <c r="G182" s="75">
        <v>50</v>
      </c>
      <c r="H182" s="123">
        <v>24.95</v>
      </c>
      <c r="I182" s="120">
        <v>1247.5</v>
      </c>
      <c r="J182" s="117" t="s">
        <v>12</v>
      </c>
      <c r="K182" s="29" t="s">
        <v>528</v>
      </c>
    </row>
    <row r="183" spans="2:11">
      <c r="B183" s="60" t="s">
        <v>25</v>
      </c>
      <c r="C183" s="59" t="s">
        <v>23</v>
      </c>
      <c r="D183" s="12">
        <v>44756</v>
      </c>
      <c r="E183" s="115" t="s">
        <v>769</v>
      </c>
      <c r="F183" s="109" t="s">
        <v>106</v>
      </c>
      <c r="G183" s="75">
        <v>50</v>
      </c>
      <c r="H183" s="123">
        <v>24.95</v>
      </c>
      <c r="I183" s="120">
        <v>1247.5</v>
      </c>
      <c r="J183" s="117" t="s">
        <v>12</v>
      </c>
      <c r="K183" s="29" t="s">
        <v>529</v>
      </c>
    </row>
    <row r="184" spans="2:11">
      <c r="B184" s="60" t="s">
        <v>25</v>
      </c>
      <c r="C184" s="59" t="s">
        <v>23</v>
      </c>
      <c r="D184" s="12">
        <v>44756</v>
      </c>
      <c r="E184" s="115" t="s">
        <v>770</v>
      </c>
      <c r="F184" s="109" t="s">
        <v>106</v>
      </c>
      <c r="G184" s="75">
        <v>50</v>
      </c>
      <c r="H184" s="123">
        <v>24.95</v>
      </c>
      <c r="I184" s="120">
        <v>1247.5</v>
      </c>
      <c r="J184" s="117" t="s">
        <v>12</v>
      </c>
      <c r="K184" s="29" t="s">
        <v>530</v>
      </c>
    </row>
    <row r="185" spans="2:11">
      <c r="B185" s="60" t="s">
        <v>25</v>
      </c>
      <c r="C185" s="59" t="s">
        <v>23</v>
      </c>
      <c r="D185" s="12">
        <v>44756</v>
      </c>
      <c r="E185" s="115" t="s">
        <v>771</v>
      </c>
      <c r="F185" s="109" t="s">
        <v>106</v>
      </c>
      <c r="G185" s="75">
        <v>34</v>
      </c>
      <c r="H185" s="123">
        <v>24.95</v>
      </c>
      <c r="I185" s="120">
        <v>848.3</v>
      </c>
      <c r="J185" s="117" t="s">
        <v>12</v>
      </c>
      <c r="K185" s="29" t="s">
        <v>531</v>
      </c>
    </row>
    <row r="186" spans="2:11">
      <c r="B186" s="60" t="s">
        <v>25</v>
      </c>
      <c r="C186" s="59" t="s">
        <v>23</v>
      </c>
      <c r="D186" s="12">
        <v>44756</v>
      </c>
      <c r="E186" s="115" t="s">
        <v>772</v>
      </c>
      <c r="F186" s="109" t="s">
        <v>106</v>
      </c>
      <c r="G186" s="75">
        <v>53</v>
      </c>
      <c r="H186" s="123">
        <v>24.95</v>
      </c>
      <c r="I186" s="120">
        <v>1322.35</v>
      </c>
      <c r="J186" s="117" t="s">
        <v>12</v>
      </c>
      <c r="K186" s="29" t="s">
        <v>532</v>
      </c>
    </row>
    <row r="187" spans="2:11">
      <c r="B187" s="60" t="s">
        <v>25</v>
      </c>
      <c r="C187" s="59" t="s">
        <v>23</v>
      </c>
      <c r="D187" s="12">
        <v>44756</v>
      </c>
      <c r="E187" s="115" t="s">
        <v>773</v>
      </c>
      <c r="F187" s="109" t="s">
        <v>106</v>
      </c>
      <c r="G187" s="75">
        <v>53</v>
      </c>
      <c r="H187" s="123">
        <v>24.95</v>
      </c>
      <c r="I187" s="120">
        <v>1322.35</v>
      </c>
      <c r="J187" s="117" t="s">
        <v>12</v>
      </c>
      <c r="K187" s="29" t="s">
        <v>533</v>
      </c>
    </row>
    <row r="188" spans="2:11">
      <c r="B188" s="60" t="s">
        <v>25</v>
      </c>
      <c r="C188" s="59" t="s">
        <v>23</v>
      </c>
      <c r="D188" s="12">
        <v>44756</v>
      </c>
      <c r="E188" s="115" t="s">
        <v>774</v>
      </c>
      <c r="F188" s="109" t="s">
        <v>106</v>
      </c>
      <c r="G188" s="75">
        <v>23</v>
      </c>
      <c r="H188" s="123">
        <v>24.95</v>
      </c>
      <c r="I188" s="120">
        <v>573.85</v>
      </c>
      <c r="J188" s="117" t="s">
        <v>12</v>
      </c>
      <c r="K188" s="29" t="s">
        <v>534</v>
      </c>
    </row>
    <row r="189" spans="2:11">
      <c r="B189" s="60" t="s">
        <v>25</v>
      </c>
      <c r="C189" s="59" t="s">
        <v>23</v>
      </c>
      <c r="D189" s="12">
        <v>44756</v>
      </c>
      <c r="E189" s="115" t="s">
        <v>774</v>
      </c>
      <c r="F189" s="109" t="s">
        <v>106</v>
      </c>
      <c r="G189" s="75">
        <v>30</v>
      </c>
      <c r="H189" s="123">
        <v>24.95</v>
      </c>
      <c r="I189" s="120">
        <v>748.5</v>
      </c>
      <c r="J189" s="117" t="s">
        <v>12</v>
      </c>
      <c r="K189" s="29" t="s">
        <v>535</v>
      </c>
    </row>
    <row r="190" spans="2:11">
      <c r="B190" s="60" t="s">
        <v>25</v>
      </c>
      <c r="C190" s="59" t="s">
        <v>23</v>
      </c>
      <c r="D190" s="12">
        <v>44756</v>
      </c>
      <c r="E190" s="115" t="s">
        <v>119</v>
      </c>
      <c r="F190" s="109" t="s">
        <v>106</v>
      </c>
      <c r="G190" s="75">
        <v>53</v>
      </c>
      <c r="H190" s="123">
        <v>24.95</v>
      </c>
      <c r="I190" s="120">
        <v>1322.35</v>
      </c>
      <c r="J190" s="117" t="s">
        <v>12</v>
      </c>
      <c r="K190" s="29" t="s">
        <v>536</v>
      </c>
    </row>
    <row r="191" spans="2:11">
      <c r="B191" s="60" t="s">
        <v>25</v>
      </c>
      <c r="C191" s="59" t="s">
        <v>23</v>
      </c>
      <c r="D191" s="12">
        <v>44756</v>
      </c>
      <c r="E191" s="115" t="s">
        <v>775</v>
      </c>
      <c r="F191" s="109" t="s">
        <v>106</v>
      </c>
      <c r="G191" s="75">
        <v>53</v>
      </c>
      <c r="H191" s="123">
        <v>24.95</v>
      </c>
      <c r="I191" s="120">
        <v>1322.35</v>
      </c>
      <c r="J191" s="117" t="s">
        <v>12</v>
      </c>
      <c r="K191" s="29" t="s">
        <v>537</v>
      </c>
    </row>
    <row r="192" spans="2:11">
      <c r="B192" s="60" t="s">
        <v>25</v>
      </c>
      <c r="C192" s="59" t="s">
        <v>23</v>
      </c>
      <c r="D192" s="12">
        <v>44756</v>
      </c>
      <c r="E192" s="115" t="s">
        <v>776</v>
      </c>
      <c r="F192" s="109" t="s">
        <v>106</v>
      </c>
      <c r="G192" s="75">
        <v>53</v>
      </c>
      <c r="H192" s="123">
        <v>24.95</v>
      </c>
      <c r="I192" s="120">
        <v>1322.35</v>
      </c>
      <c r="J192" s="117" t="s">
        <v>12</v>
      </c>
      <c r="K192" s="29" t="s">
        <v>538</v>
      </c>
    </row>
    <row r="193" spans="2:11">
      <c r="B193" s="60" t="s">
        <v>25</v>
      </c>
      <c r="C193" s="59" t="s">
        <v>23</v>
      </c>
      <c r="D193" s="12">
        <v>44756</v>
      </c>
      <c r="E193" s="115" t="s">
        <v>777</v>
      </c>
      <c r="F193" s="109" t="s">
        <v>106</v>
      </c>
      <c r="G193" s="75">
        <v>53</v>
      </c>
      <c r="H193" s="123">
        <v>24.95</v>
      </c>
      <c r="I193" s="120">
        <v>1322.35</v>
      </c>
      <c r="J193" s="117" t="s">
        <v>12</v>
      </c>
      <c r="K193" s="29" t="s">
        <v>539</v>
      </c>
    </row>
    <row r="194" spans="2:11">
      <c r="B194" s="60" t="s">
        <v>25</v>
      </c>
      <c r="C194" s="59" t="s">
        <v>23</v>
      </c>
      <c r="D194" s="12">
        <v>44756</v>
      </c>
      <c r="E194" s="115" t="s">
        <v>778</v>
      </c>
      <c r="F194" s="109" t="s">
        <v>106</v>
      </c>
      <c r="G194" s="75">
        <v>53</v>
      </c>
      <c r="H194" s="123">
        <v>24.95</v>
      </c>
      <c r="I194" s="120">
        <v>1322.35</v>
      </c>
      <c r="J194" s="117" t="s">
        <v>12</v>
      </c>
      <c r="K194" s="29" t="s">
        <v>540</v>
      </c>
    </row>
    <row r="195" spans="2:11">
      <c r="B195" s="60" t="s">
        <v>25</v>
      </c>
      <c r="C195" s="59" t="s">
        <v>23</v>
      </c>
      <c r="D195" s="12">
        <v>44756</v>
      </c>
      <c r="E195" s="115" t="s">
        <v>779</v>
      </c>
      <c r="F195" s="109" t="s">
        <v>106</v>
      </c>
      <c r="G195" s="75">
        <v>7</v>
      </c>
      <c r="H195" s="123">
        <v>24.95</v>
      </c>
      <c r="I195" s="120">
        <v>174.65</v>
      </c>
      <c r="J195" s="117" t="s">
        <v>12</v>
      </c>
      <c r="K195" s="29" t="s">
        <v>541</v>
      </c>
    </row>
    <row r="196" spans="2:11">
      <c r="B196" s="60" t="s">
        <v>25</v>
      </c>
      <c r="C196" s="59" t="s">
        <v>23</v>
      </c>
      <c r="D196" s="12">
        <v>44756</v>
      </c>
      <c r="E196" s="115" t="s">
        <v>779</v>
      </c>
      <c r="F196" s="109" t="s">
        <v>106</v>
      </c>
      <c r="G196" s="75">
        <v>46</v>
      </c>
      <c r="H196" s="123">
        <v>24.95</v>
      </c>
      <c r="I196" s="120">
        <v>1147.7</v>
      </c>
      <c r="J196" s="117" t="s">
        <v>12</v>
      </c>
      <c r="K196" s="29" t="s">
        <v>542</v>
      </c>
    </row>
    <row r="197" spans="2:11">
      <c r="B197" s="60" t="s">
        <v>25</v>
      </c>
      <c r="C197" s="59" t="s">
        <v>23</v>
      </c>
      <c r="D197" s="12">
        <v>44756</v>
      </c>
      <c r="E197" s="115" t="s">
        <v>780</v>
      </c>
      <c r="F197" s="109" t="s">
        <v>106</v>
      </c>
      <c r="G197" s="75">
        <v>28</v>
      </c>
      <c r="H197" s="123">
        <v>24.95</v>
      </c>
      <c r="I197" s="120">
        <v>698.6</v>
      </c>
      <c r="J197" s="117" t="s">
        <v>12</v>
      </c>
      <c r="K197" s="29" t="s">
        <v>543</v>
      </c>
    </row>
    <row r="198" spans="2:11">
      <c r="B198" s="60" t="s">
        <v>25</v>
      </c>
      <c r="C198" s="59" t="s">
        <v>23</v>
      </c>
      <c r="D198" s="12">
        <v>44756</v>
      </c>
      <c r="E198" s="115" t="s">
        <v>781</v>
      </c>
      <c r="F198" s="109" t="s">
        <v>106</v>
      </c>
      <c r="G198" s="75">
        <v>56</v>
      </c>
      <c r="H198" s="123">
        <v>24.95</v>
      </c>
      <c r="I198" s="120">
        <v>1397.2</v>
      </c>
      <c r="J198" s="117" t="s">
        <v>12</v>
      </c>
      <c r="K198" s="29" t="s">
        <v>544</v>
      </c>
    </row>
    <row r="199" spans="2:11">
      <c r="B199" s="60" t="s">
        <v>25</v>
      </c>
      <c r="C199" s="59" t="s">
        <v>23</v>
      </c>
      <c r="D199" s="12">
        <v>44756</v>
      </c>
      <c r="E199" s="115" t="s">
        <v>782</v>
      </c>
      <c r="F199" s="109" t="s">
        <v>106</v>
      </c>
      <c r="G199" s="75">
        <v>56</v>
      </c>
      <c r="H199" s="123">
        <v>24.95</v>
      </c>
      <c r="I199" s="120">
        <v>1397.2</v>
      </c>
      <c r="J199" s="117" t="s">
        <v>12</v>
      </c>
      <c r="K199" s="29" t="s">
        <v>545</v>
      </c>
    </row>
    <row r="200" spans="2:11">
      <c r="B200" s="60" t="s">
        <v>25</v>
      </c>
      <c r="C200" s="59" t="s">
        <v>23</v>
      </c>
      <c r="D200" s="12">
        <v>44756</v>
      </c>
      <c r="E200" s="115" t="s">
        <v>783</v>
      </c>
      <c r="F200" s="109" t="s">
        <v>106</v>
      </c>
      <c r="G200" s="75">
        <v>56</v>
      </c>
      <c r="H200" s="123">
        <v>24.95</v>
      </c>
      <c r="I200" s="120">
        <v>1397.2</v>
      </c>
      <c r="J200" s="117" t="s">
        <v>12</v>
      </c>
      <c r="K200" s="29" t="s">
        <v>546</v>
      </c>
    </row>
    <row r="201" spans="2:11">
      <c r="B201" s="60" t="s">
        <v>25</v>
      </c>
      <c r="C201" s="59" t="s">
        <v>23</v>
      </c>
      <c r="D201" s="12">
        <v>44756</v>
      </c>
      <c r="E201" s="115" t="s">
        <v>784</v>
      </c>
      <c r="F201" s="109" t="s">
        <v>106</v>
      </c>
      <c r="G201" s="75">
        <v>56</v>
      </c>
      <c r="H201" s="123">
        <v>24.95</v>
      </c>
      <c r="I201" s="120">
        <v>1397.2</v>
      </c>
      <c r="J201" s="117" t="s">
        <v>12</v>
      </c>
      <c r="K201" s="29" t="s">
        <v>547</v>
      </c>
    </row>
    <row r="202" spans="2:11">
      <c r="B202" s="60" t="s">
        <v>25</v>
      </c>
      <c r="C202" s="59" t="s">
        <v>23</v>
      </c>
      <c r="D202" s="12">
        <v>44756</v>
      </c>
      <c r="E202" s="115" t="s">
        <v>785</v>
      </c>
      <c r="F202" s="109" t="s">
        <v>106</v>
      </c>
      <c r="G202" s="75">
        <v>56</v>
      </c>
      <c r="H202" s="123">
        <v>24.95</v>
      </c>
      <c r="I202" s="120">
        <v>1397.2</v>
      </c>
      <c r="J202" s="117" t="s">
        <v>12</v>
      </c>
      <c r="K202" s="29" t="s">
        <v>548</v>
      </c>
    </row>
    <row r="203" spans="2:11">
      <c r="B203" s="60" t="s">
        <v>25</v>
      </c>
      <c r="C203" s="59" t="s">
        <v>23</v>
      </c>
      <c r="D203" s="12">
        <v>44756</v>
      </c>
      <c r="E203" s="115" t="s">
        <v>336</v>
      </c>
      <c r="F203" s="109" t="s">
        <v>106</v>
      </c>
      <c r="G203" s="75">
        <v>61</v>
      </c>
      <c r="H203" s="123">
        <v>24.9</v>
      </c>
      <c r="I203" s="120">
        <v>1518.8999999999999</v>
      </c>
      <c r="J203" s="117" t="s">
        <v>12</v>
      </c>
      <c r="K203" s="29" t="s">
        <v>549</v>
      </c>
    </row>
    <row r="204" spans="2:11">
      <c r="B204" s="60" t="s">
        <v>25</v>
      </c>
      <c r="C204" s="59" t="s">
        <v>23</v>
      </c>
      <c r="D204" s="12">
        <v>44756</v>
      </c>
      <c r="E204" s="115" t="s">
        <v>336</v>
      </c>
      <c r="F204" s="109" t="s">
        <v>106</v>
      </c>
      <c r="G204" s="75">
        <v>61</v>
      </c>
      <c r="H204" s="123">
        <v>24.9</v>
      </c>
      <c r="I204" s="120">
        <v>1518.8999999999999</v>
      </c>
      <c r="J204" s="117" t="s">
        <v>12</v>
      </c>
      <c r="K204" s="29" t="s">
        <v>550</v>
      </c>
    </row>
    <row r="205" spans="2:11">
      <c r="B205" s="60" t="s">
        <v>25</v>
      </c>
      <c r="C205" s="59" t="s">
        <v>23</v>
      </c>
      <c r="D205" s="12">
        <v>44756</v>
      </c>
      <c r="E205" s="115" t="s">
        <v>336</v>
      </c>
      <c r="F205" s="109" t="s">
        <v>106</v>
      </c>
      <c r="G205" s="75">
        <v>61</v>
      </c>
      <c r="H205" s="123">
        <v>24.9</v>
      </c>
      <c r="I205" s="120">
        <v>1518.8999999999999</v>
      </c>
      <c r="J205" s="117" t="s">
        <v>12</v>
      </c>
      <c r="K205" s="29" t="s">
        <v>551</v>
      </c>
    </row>
    <row r="206" spans="2:11">
      <c r="B206" s="60" t="s">
        <v>25</v>
      </c>
      <c r="C206" s="59" t="s">
        <v>23</v>
      </c>
      <c r="D206" s="12">
        <v>44756</v>
      </c>
      <c r="E206" s="115" t="s">
        <v>336</v>
      </c>
      <c r="F206" s="109" t="s">
        <v>106</v>
      </c>
      <c r="G206" s="75">
        <v>61</v>
      </c>
      <c r="H206" s="123">
        <v>24.9</v>
      </c>
      <c r="I206" s="120">
        <v>1518.8999999999999</v>
      </c>
      <c r="J206" s="117" t="s">
        <v>12</v>
      </c>
      <c r="K206" s="29" t="s">
        <v>552</v>
      </c>
    </row>
    <row r="207" spans="2:11">
      <c r="B207" s="60" t="s">
        <v>25</v>
      </c>
      <c r="C207" s="59" t="s">
        <v>23</v>
      </c>
      <c r="D207" s="12">
        <v>44756</v>
      </c>
      <c r="E207" s="115" t="s">
        <v>336</v>
      </c>
      <c r="F207" s="109" t="s">
        <v>106</v>
      </c>
      <c r="G207" s="75">
        <v>61</v>
      </c>
      <c r="H207" s="123">
        <v>24.9</v>
      </c>
      <c r="I207" s="120">
        <v>1518.8999999999999</v>
      </c>
      <c r="J207" s="117" t="s">
        <v>12</v>
      </c>
      <c r="K207" s="29" t="s">
        <v>553</v>
      </c>
    </row>
    <row r="208" spans="2:11">
      <c r="B208" s="60" t="s">
        <v>25</v>
      </c>
      <c r="C208" s="59" t="s">
        <v>23</v>
      </c>
      <c r="D208" s="12">
        <v>44756</v>
      </c>
      <c r="E208" s="115" t="s">
        <v>336</v>
      </c>
      <c r="F208" s="109" t="s">
        <v>106</v>
      </c>
      <c r="G208" s="75">
        <v>56</v>
      </c>
      <c r="H208" s="123">
        <v>24.9</v>
      </c>
      <c r="I208" s="120">
        <v>1394.3999999999999</v>
      </c>
      <c r="J208" s="117" t="s">
        <v>12</v>
      </c>
      <c r="K208" s="29" t="s">
        <v>554</v>
      </c>
    </row>
    <row r="209" spans="2:11">
      <c r="B209" s="60" t="s">
        <v>25</v>
      </c>
      <c r="C209" s="59" t="s">
        <v>23</v>
      </c>
      <c r="D209" s="12">
        <v>44756</v>
      </c>
      <c r="E209" s="115" t="s">
        <v>336</v>
      </c>
      <c r="F209" s="109" t="s">
        <v>106</v>
      </c>
      <c r="G209" s="75">
        <v>57</v>
      </c>
      <c r="H209" s="123">
        <v>24.9</v>
      </c>
      <c r="I209" s="120">
        <v>1419.3</v>
      </c>
      <c r="J209" s="117" t="s">
        <v>12</v>
      </c>
      <c r="K209" s="29" t="s">
        <v>555</v>
      </c>
    </row>
    <row r="210" spans="2:11">
      <c r="B210" s="60" t="s">
        <v>25</v>
      </c>
      <c r="C210" s="59" t="s">
        <v>23</v>
      </c>
      <c r="D210" s="12">
        <v>44756</v>
      </c>
      <c r="E210" s="115" t="s">
        <v>336</v>
      </c>
      <c r="F210" s="109" t="s">
        <v>106</v>
      </c>
      <c r="G210" s="75">
        <v>59</v>
      </c>
      <c r="H210" s="123">
        <v>24.9</v>
      </c>
      <c r="I210" s="120">
        <v>1469.1</v>
      </c>
      <c r="J210" s="117" t="s">
        <v>12</v>
      </c>
      <c r="K210" s="29" t="s">
        <v>556</v>
      </c>
    </row>
    <row r="211" spans="2:11">
      <c r="B211" s="60" t="s">
        <v>25</v>
      </c>
      <c r="C211" s="59" t="s">
        <v>23</v>
      </c>
      <c r="D211" s="12">
        <v>44756</v>
      </c>
      <c r="E211" s="115" t="s">
        <v>336</v>
      </c>
      <c r="F211" s="109" t="s">
        <v>106</v>
      </c>
      <c r="G211" s="75">
        <v>91</v>
      </c>
      <c r="H211" s="123">
        <v>24.9</v>
      </c>
      <c r="I211" s="120">
        <v>2265.9</v>
      </c>
      <c r="J211" s="117" t="s">
        <v>12</v>
      </c>
      <c r="K211" s="29" t="s">
        <v>557</v>
      </c>
    </row>
    <row r="212" spans="2:11">
      <c r="B212" s="60" t="s">
        <v>25</v>
      </c>
      <c r="C212" s="59" t="s">
        <v>23</v>
      </c>
      <c r="D212" s="12">
        <v>44756</v>
      </c>
      <c r="E212" s="115" t="s">
        <v>336</v>
      </c>
      <c r="F212" s="109" t="s">
        <v>106</v>
      </c>
      <c r="G212" s="75">
        <v>57</v>
      </c>
      <c r="H212" s="123">
        <v>24.9</v>
      </c>
      <c r="I212" s="120">
        <v>1419.3</v>
      </c>
      <c r="J212" s="117" t="s">
        <v>12</v>
      </c>
      <c r="K212" s="29" t="s">
        <v>558</v>
      </c>
    </row>
    <row r="213" spans="2:11">
      <c r="B213" s="60" t="s">
        <v>25</v>
      </c>
      <c r="C213" s="59" t="s">
        <v>23</v>
      </c>
      <c r="D213" s="12">
        <v>44756</v>
      </c>
      <c r="E213" s="115" t="s">
        <v>336</v>
      </c>
      <c r="F213" s="109" t="s">
        <v>106</v>
      </c>
      <c r="G213" s="75">
        <v>57</v>
      </c>
      <c r="H213" s="123">
        <v>24.9</v>
      </c>
      <c r="I213" s="120">
        <v>1419.3</v>
      </c>
      <c r="J213" s="117" t="s">
        <v>12</v>
      </c>
      <c r="K213" s="29" t="s">
        <v>559</v>
      </c>
    </row>
    <row r="214" spans="2:11">
      <c r="B214" s="60" t="s">
        <v>25</v>
      </c>
      <c r="C214" s="59" t="s">
        <v>23</v>
      </c>
      <c r="D214" s="12">
        <v>44756</v>
      </c>
      <c r="E214" s="115" t="s">
        <v>336</v>
      </c>
      <c r="F214" s="109" t="s">
        <v>106</v>
      </c>
      <c r="G214" s="75">
        <v>57</v>
      </c>
      <c r="H214" s="123">
        <v>24.9</v>
      </c>
      <c r="I214" s="120">
        <v>1419.3</v>
      </c>
      <c r="J214" s="117" t="s">
        <v>12</v>
      </c>
      <c r="K214" s="29" t="s">
        <v>560</v>
      </c>
    </row>
    <row r="215" spans="2:11">
      <c r="B215" s="60" t="s">
        <v>25</v>
      </c>
      <c r="C215" s="59" t="s">
        <v>23</v>
      </c>
      <c r="D215" s="12">
        <v>44756</v>
      </c>
      <c r="E215" s="115" t="s">
        <v>336</v>
      </c>
      <c r="F215" s="109" t="s">
        <v>106</v>
      </c>
      <c r="G215" s="75">
        <v>57</v>
      </c>
      <c r="H215" s="123">
        <v>24.9</v>
      </c>
      <c r="I215" s="120">
        <v>1419.3</v>
      </c>
      <c r="J215" s="117" t="s">
        <v>12</v>
      </c>
      <c r="K215" s="29" t="s">
        <v>561</v>
      </c>
    </row>
    <row r="216" spans="2:11">
      <c r="B216" s="60" t="s">
        <v>25</v>
      </c>
      <c r="C216" s="59" t="s">
        <v>23</v>
      </c>
      <c r="D216" s="12">
        <v>44756</v>
      </c>
      <c r="E216" s="115" t="s">
        <v>336</v>
      </c>
      <c r="F216" s="109" t="s">
        <v>106</v>
      </c>
      <c r="G216" s="75">
        <v>57</v>
      </c>
      <c r="H216" s="123">
        <v>24.9</v>
      </c>
      <c r="I216" s="120">
        <v>1419.3</v>
      </c>
      <c r="J216" s="117" t="s">
        <v>12</v>
      </c>
      <c r="K216" s="29" t="s">
        <v>562</v>
      </c>
    </row>
    <row r="217" spans="2:11">
      <c r="B217" s="60" t="s">
        <v>25</v>
      </c>
      <c r="C217" s="59" t="s">
        <v>23</v>
      </c>
      <c r="D217" s="12">
        <v>44756</v>
      </c>
      <c r="E217" s="115" t="s">
        <v>336</v>
      </c>
      <c r="F217" s="109" t="s">
        <v>106</v>
      </c>
      <c r="G217" s="75">
        <v>57</v>
      </c>
      <c r="H217" s="123">
        <v>24.9</v>
      </c>
      <c r="I217" s="120">
        <v>1419.3</v>
      </c>
      <c r="J217" s="117" t="s">
        <v>12</v>
      </c>
      <c r="K217" s="29" t="s">
        <v>563</v>
      </c>
    </row>
    <row r="218" spans="2:11">
      <c r="B218" s="60" t="s">
        <v>25</v>
      </c>
      <c r="C218" s="59" t="s">
        <v>23</v>
      </c>
      <c r="D218" s="12">
        <v>44756</v>
      </c>
      <c r="E218" s="115" t="s">
        <v>336</v>
      </c>
      <c r="F218" s="109" t="s">
        <v>106</v>
      </c>
      <c r="G218" s="75">
        <v>19</v>
      </c>
      <c r="H218" s="123">
        <v>24.9</v>
      </c>
      <c r="I218" s="120">
        <v>473.09999999999997</v>
      </c>
      <c r="J218" s="117" t="s">
        <v>12</v>
      </c>
      <c r="K218" s="29" t="s">
        <v>564</v>
      </c>
    </row>
    <row r="219" spans="2:11">
      <c r="B219" s="60" t="s">
        <v>25</v>
      </c>
      <c r="C219" s="59" t="s">
        <v>23</v>
      </c>
      <c r="D219" s="12">
        <v>44756</v>
      </c>
      <c r="E219" s="115" t="s">
        <v>336</v>
      </c>
      <c r="F219" s="109" t="s">
        <v>106</v>
      </c>
      <c r="G219" s="75">
        <v>19</v>
      </c>
      <c r="H219" s="123">
        <v>24.9</v>
      </c>
      <c r="I219" s="120">
        <v>473.09999999999997</v>
      </c>
      <c r="J219" s="117" t="s">
        <v>12</v>
      </c>
      <c r="K219" s="29" t="s">
        <v>565</v>
      </c>
    </row>
    <row r="220" spans="2:11">
      <c r="B220" s="60" t="s">
        <v>25</v>
      </c>
      <c r="C220" s="59" t="s">
        <v>23</v>
      </c>
      <c r="D220" s="12">
        <v>44756</v>
      </c>
      <c r="E220" s="115" t="s">
        <v>336</v>
      </c>
      <c r="F220" s="109" t="s">
        <v>106</v>
      </c>
      <c r="G220" s="75">
        <v>22</v>
      </c>
      <c r="H220" s="123">
        <v>24.9</v>
      </c>
      <c r="I220" s="120">
        <v>547.79999999999995</v>
      </c>
      <c r="J220" s="117" t="s">
        <v>12</v>
      </c>
      <c r="K220" s="29" t="s">
        <v>566</v>
      </c>
    </row>
    <row r="221" spans="2:11">
      <c r="B221" s="60" t="s">
        <v>25</v>
      </c>
      <c r="C221" s="59" t="s">
        <v>23</v>
      </c>
      <c r="D221" s="12">
        <v>44756</v>
      </c>
      <c r="E221" s="115" t="s">
        <v>336</v>
      </c>
      <c r="F221" s="109" t="s">
        <v>106</v>
      </c>
      <c r="G221" s="75">
        <v>19</v>
      </c>
      <c r="H221" s="123">
        <v>24.9</v>
      </c>
      <c r="I221" s="120">
        <v>473.09999999999997</v>
      </c>
      <c r="J221" s="117" t="s">
        <v>12</v>
      </c>
      <c r="K221" s="29" t="s">
        <v>567</v>
      </c>
    </row>
    <row r="222" spans="2:11">
      <c r="B222" s="60" t="s">
        <v>25</v>
      </c>
      <c r="C222" s="59" t="s">
        <v>23</v>
      </c>
      <c r="D222" s="12">
        <v>44756</v>
      </c>
      <c r="E222" s="115" t="s">
        <v>336</v>
      </c>
      <c r="F222" s="109" t="s">
        <v>106</v>
      </c>
      <c r="G222" s="75">
        <v>20</v>
      </c>
      <c r="H222" s="123">
        <v>24.9</v>
      </c>
      <c r="I222" s="120">
        <v>498</v>
      </c>
      <c r="J222" s="117" t="s">
        <v>12</v>
      </c>
      <c r="K222" s="29" t="s">
        <v>568</v>
      </c>
    </row>
    <row r="223" spans="2:11">
      <c r="B223" s="60" t="s">
        <v>25</v>
      </c>
      <c r="C223" s="59" t="s">
        <v>23</v>
      </c>
      <c r="D223" s="12">
        <v>44756</v>
      </c>
      <c r="E223" s="115" t="s">
        <v>786</v>
      </c>
      <c r="F223" s="109" t="s">
        <v>106</v>
      </c>
      <c r="G223" s="75">
        <v>28</v>
      </c>
      <c r="H223" s="123">
        <v>24.85</v>
      </c>
      <c r="I223" s="120">
        <v>695.80000000000007</v>
      </c>
      <c r="J223" s="117" t="s">
        <v>12</v>
      </c>
      <c r="K223" s="29" t="s">
        <v>569</v>
      </c>
    </row>
    <row r="224" spans="2:11">
      <c r="B224" s="60" t="s">
        <v>25</v>
      </c>
      <c r="C224" s="59" t="s">
        <v>23</v>
      </c>
      <c r="D224" s="12">
        <v>44756</v>
      </c>
      <c r="E224" s="115" t="s">
        <v>786</v>
      </c>
      <c r="F224" s="109" t="s">
        <v>106</v>
      </c>
      <c r="G224" s="75">
        <v>11</v>
      </c>
      <c r="H224" s="123">
        <v>24.85</v>
      </c>
      <c r="I224" s="120">
        <v>273.35000000000002</v>
      </c>
      <c r="J224" s="117" t="s">
        <v>12</v>
      </c>
      <c r="K224" s="29" t="s">
        <v>570</v>
      </c>
    </row>
    <row r="225" spans="2:11">
      <c r="B225" s="60" t="s">
        <v>25</v>
      </c>
      <c r="C225" s="59" t="s">
        <v>23</v>
      </c>
      <c r="D225" s="12">
        <v>44756</v>
      </c>
      <c r="E225" s="115" t="s">
        <v>787</v>
      </c>
      <c r="F225" s="109" t="s">
        <v>106</v>
      </c>
      <c r="G225" s="75">
        <v>29</v>
      </c>
      <c r="H225" s="123">
        <v>24.85</v>
      </c>
      <c r="I225" s="120">
        <v>720.65000000000009</v>
      </c>
      <c r="J225" s="117" t="s">
        <v>12</v>
      </c>
      <c r="K225" s="29" t="s">
        <v>571</v>
      </c>
    </row>
    <row r="226" spans="2:11">
      <c r="B226" s="60" t="s">
        <v>25</v>
      </c>
      <c r="C226" s="59" t="s">
        <v>23</v>
      </c>
      <c r="D226" s="12">
        <v>44756</v>
      </c>
      <c r="E226" s="115" t="s">
        <v>788</v>
      </c>
      <c r="F226" s="109" t="s">
        <v>106</v>
      </c>
      <c r="G226" s="75">
        <v>21</v>
      </c>
      <c r="H226" s="123">
        <v>24.85</v>
      </c>
      <c r="I226" s="120">
        <v>521.85</v>
      </c>
      <c r="J226" s="117" t="s">
        <v>12</v>
      </c>
      <c r="K226" s="29" t="s">
        <v>572</v>
      </c>
    </row>
    <row r="227" spans="2:11">
      <c r="B227" s="60" t="s">
        <v>25</v>
      </c>
      <c r="C227" s="59" t="s">
        <v>23</v>
      </c>
      <c r="D227" s="12">
        <v>44756</v>
      </c>
      <c r="E227" s="115" t="s">
        <v>339</v>
      </c>
      <c r="F227" s="109" t="s">
        <v>106</v>
      </c>
      <c r="G227" s="75">
        <v>51</v>
      </c>
      <c r="H227" s="123">
        <v>24.85</v>
      </c>
      <c r="I227" s="120">
        <v>1267.3500000000001</v>
      </c>
      <c r="J227" s="117" t="s">
        <v>12</v>
      </c>
      <c r="K227" s="29" t="s">
        <v>573</v>
      </c>
    </row>
    <row r="228" spans="2:11">
      <c r="B228" s="60" t="s">
        <v>25</v>
      </c>
      <c r="C228" s="59" t="s">
        <v>23</v>
      </c>
      <c r="D228" s="12">
        <v>44756</v>
      </c>
      <c r="E228" s="115" t="s">
        <v>789</v>
      </c>
      <c r="F228" s="109" t="s">
        <v>106</v>
      </c>
      <c r="G228" s="75">
        <v>47</v>
      </c>
      <c r="H228" s="123">
        <v>24.85</v>
      </c>
      <c r="I228" s="120">
        <v>1167.95</v>
      </c>
      <c r="J228" s="117" t="s">
        <v>12</v>
      </c>
      <c r="K228" s="29" t="s">
        <v>574</v>
      </c>
    </row>
    <row r="229" spans="2:11">
      <c r="B229" s="60" t="s">
        <v>25</v>
      </c>
      <c r="C229" s="59" t="s">
        <v>23</v>
      </c>
      <c r="D229" s="12">
        <v>44756</v>
      </c>
      <c r="E229" s="115" t="s">
        <v>789</v>
      </c>
      <c r="F229" s="109" t="s">
        <v>106</v>
      </c>
      <c r="G229" s="75">
        <v>7</v>
      </c>
      <c r="H229" s="123">
        <v>24.85</v>
      </c>
      <c r="I229" s="120">
        <v>173.95000000000002</v>
      </c>
      <c r="J229" s="117" t="s">
        <v>12</v>
      </c>
      <c r="K229" s="29" t="s">
        <v>575</v>
      </c>
    </row>
    <row r="230" spans="2:11">
      <c r="B230" s="60" t="s">
        <v>25</v>
      </c>
      <c r="C230" s="59" t="s">
        <v>23</v>
      </c>
      <c r="D230" s="12">
        <v>44756</v>
      </c>
      <c r="E230" s="115" t="s">
        <v>789</v>
      </c>
      <c r="F230" s="109" t="s">
        <v>106</v>
      </c>
      <c r="G230" s="75">
        <v>5</v>
      </c>
      <c r="H230" s="123">
        <v>24.85</v>
      </c>
      <c r="I230" s="120">
        <v>124.25</v>
      </c>
      <c r="J230" s="117" t="s">
        <v>12</v>
      </c>
      <c r="K230" s="29" t="s">
        <v>576</v>
      </c>
    </row>
    <row r="231" spans="2:11">
      <c r="B231" s="60" t="s">
        <v>25</v>
      </c>
      <c r="C231" s="59" t="s">
        <v>23</v>
      </c>
      <c r="D231" s="12">
        <v>44756</v>
      </c>
      <c r="E231" s="115" t="s">
        <v>790</v>
      </c>
      <c r="F231" s="109" t="s">
        <v>106</v>
      </c>
      <c r="G231" s="75">
        <v>38</v>
      </c>
      <c r="H231" s="123">
        <v>24.85</v>
      </c>
      <c r="I231" s="120">
        <v>944.30000000000007</v>
      </c>
      <c r="J231" s="117" t="s">
        <v>12</v>
      </c>
      <c r="K231" s="29" t="s">
        <v>577</v>
      </c>
    </row>
    <row r="232" spans="2:11">
      <c r="B232" s="60" t="s">
        <v>25</v>
      </c>
      <c r="C232" s="59" t="s">
        <v>23</v>
      </c>
      <c r="D232" s="12">
        <v>44756</v>
      </c>
      <c r="E232" s="115" t="s">
        <v>791</v>
      </c>
      <c r="F232" s="109" t="s">
        <v>106</v>
      </c>
      <c r="G232" s="75">
        <v>58</v>
      </c>
      <c r="H232" s="123">
        <v>24.85</v>
      </c>
      <c r="I232" s="120">
        <v>1441.3000000000002</v>
      </c>
      <c r="J232" s="117" t="s">
        <v>12</v>
      </c>
      <c r="K232" s="29" t="s">
        <v>578</v>
      </c>
    </row>
    <row r="233" spans="2:11">
      <c r="B233" s="60" t="s">
        <v>25</v>
      </c>
      <c r="C233" s="59" t="s">
        <v>23</v>
      </c>
      <c r="D233" s="12">
        <v>44756</v>
      </c>
      <c r="E233" s="115" t="s">
        <v>792</v>
      </c>
      <c r="F233" s="109" t="s">
        <v>106</v>
      </c>
      <c r="G233" s="75">
        <v>62</v>
      </c>
      <c r="H233" s="123">
        <v>24.85</v>
      </c>
      <c r="I233" s="120">
        <v>1540.7</v>
      </c>
      <c r="J233" s="117" t="s">
        <v>12</v>
      </c>
      <c r="K233" s="29" t="s">
        <v>579</v>
      </c>
    </row>
    <row r="234" spans="2:11">
      <c r="B234" s="60" t="s">
        <v>25</v>
      </c>
      <c r="C234" s="59" t="s">
        <v>23</v>
      </c>
      <c r="D234" s="12">
        <v>44756</v>
      </c>
      <c r="E234" s="115" t="s">
        <v>793</v>
      </c>
      <c r="F234" s="109" t="s">
        <v>106</v>
      </c>
      <c r="G234" s="75">
        <v>58</v>
      </c>
      <c r="H234" s="123">
        <v>24.85</v>
      </c>
      <c r="I234" s="120">
        <v>1441.3000000000002</v>
      </c>
      <c r="J234" s="117" t="s">
        <v>12</v>
      </c>
      <c r="K234" s="29" t="s">
        <v>580</v>
      </c>
    </row>
    <row r="235" spans="2:11">
      <c r="B235" s="60" t="s">
        <v>25</v>
      </c>
      <c r="C235" s="59" t="s">
        <v>23</v>
      </c>
      <c r="D235" s="12">
        <v>44756</v>
      </c>
      <c r="E235" s="115" t="s">
        <v>794</v>
      </c>
      <c r="F235" s="109" t="s">
        <v>106</v>
      </c>
      <c r="G235" s="75">
        <v>28</v>
      </c>
      <c r="H235" s="123">
        <v>24.85</v>
      </c>
      <c r="I235" s="120">
        <v>695.80000000000007</v>
      </c>
      <c r="J235" s="117" t="s">
        <v>12</v>
      </c>
      <c r="K235" s="29" t="s">
        <v>581</v>
      </c>
    </row>
    <row r="236" spans="2:11">
      <c r="B236" s="60" t="s">
        <v>25</v>
      </c>
      <c r="C236" s="59" t="s">
        <v>23</v>
      </c>
      <c r="D236" s="12">
        <v>44756</v>
      </c>
      <c r="E236" s="115" t="s">
        <v>795</v>
      </c>
      <c r="F236" s="109" t="s">
        <v>106</v>
      </c>
      <c r="G236" s="75">
        <v>25</v>
      </c>
      <c r="H236" s="123">
        <v>24.85</v>
      </c>
      <c r="I236" s="120">
        <v>621.25</v>
      </c>
      <c r="J236" s="117" t="s">
        <v>12</v>
      </c>
      <c r="K236" s="29" t="s">
        <v>582</v>
      </c>
    </row>
    <row r="237" spans="2:11">
      <c r="B237" s="60" t="s">
        <v>25</v>
      </c>
      <c r="C237" s="59" t="s">
        <v>23</v>
      </c>
      <c r="D237" s="12">
        <v>44756</v>
      </c>
      <c r="E237" s="115" t="s">
        <v>795</v>
      </c>
      <c r="F237" s="109" t="s">
        <v>106</v>
      </c>
      <c r="G237" s="75">
        <v>33</v>
      </c>
      <c r="H237" s="123">
        <v>24.85</v>
      </c>
      <c r="I237" s="120">
        <v>820.05000000000007</v>
      </c>
      <c r="J237" s="117" t="s">
        <v>12</v>
      </c>
      <c r="K237" s="29" t="s">
        <v>583</v>
      </c>
    </row>
    <row r="238" spans="2:11">
      <c r="B238" s="60" t="s">
        <v>25</v>
      </c>
      <c r="C238" s="59" t="s">
        <v>23</v>
      </c>
      <c r="D238" s="12">
        <v>44756</v>
      </c>
      <c r="E238" s="115" t="s">
        <v>796</v>
      </c>
      <c r="F238" s="109" t="s">
        <v>106</v>
      </c>
      <c r="G238" s="75">
        <v>14</v>
      </c>
      <c r="H238" s="123">
        <v>24.85</v>
      </c>
      <c r="I238" s="120">
        <v>347.90000000000003</v>
      </c>
      <c r="J238" s="117" t="s">
        <v>12</v>
      </c>
      <c r="K238" s="29" t="s">
        <v>584</v>
      </c>
    </row>
    <row r="239" spans="2:11">
      <c r="B239" s="60" t="s">
        <v>25</v>
      </c>
      <c r="C239" s="59" t="s">
        <v>23</v>
      </c>
      <c r="D239" s="12">
        <v>44756</v>
      </c>
      <c r="E239" s="115" t="s">
        <v>796</v>
      </c>
      <c r="F239" s="109" t="s">
        <v>106</v>
      </c>
      <c r="G239" s="75">
        <v>44</v>
      </c>
      <c r="H239" s="123">
        <v>24.85</v>
      </c>
      <c r="I239" s="120">
        <v>1093.4000000000001</v>
      </c>
      <c r="J239" s="117" t="s">
        <v>12</v>
      </c>
      <c r="K239" s="29" t="s">
        <v>585</v>
      </c>
    </row>
    <row r="240" spans="2:11">
      <c r="B240" s="60" t="s">
        <v>25</v>
      </c>
      <c r="C240" s="59" t="s">
        <v>23</v>
      </c>
      <c r="D240" s="12">
        <v>44756</v>
      </c>
      <c r="E240" s="115" t="s">
        <v>797</v>
      </c>
      <c r="F240" s="109" t="s">
        <v>106</v>
      </c>
      <c r="G240" s="75">
        <v>58</v>
      </c>
      <c r="H240" s="123">
        <v>24.85</v>
      </c>
      <c r="I240" s="120">
        <v>1441.3000000000002</v>
      </c>
      <c r="J240" s="117" t="s">
        <v>12</v>
      </c>
      <c r="K240" s="29" t="s">
        <v>586</v>
      </c>
    </row>
    <row r="241" spans="2:11">
      <c r="B241" s="60" t="s">
        <v>25</v>
      </c>
      <c r="C241" s="59" t="s">
        <v>23</v>
      </c>
      <c r="D241" s="12">
        <v>44756</v>
      </c>
      <c r="E241" s="115" t="s">
        <v>798</v>
      </c>
      <c r="F241" s="109" t="s">
        <v>106</v>
      </c>
      <c r="G241" s="75">
        <v>48</v>
      </c>
      <c r="H241" s="123">
        <v>24.85</v>
      </c>
      <c r="I241" s="120">
        <v>1192.8000000000002</v>
      </c>
      <c r="J241" s="117" t="s">
        <v>12</v>
      </c>
      <c r="K241" s="29" t="s">
        <v>587</v>
      </c>
    </row>
    <row r="242" spans="2:11">
      <c r="B242" s="60" t="s">
        <v>25</v>
      </c>
      <c r="C242" s="59" t="s">
        <v>23</v>
      </c>
      <c r="D242" s="12">
        <v>44756</v>
      </c>
      <c r="E242" s="115" t="s">
        <v>798</v>
      </c>
      <c r="F242" s="109" t="s">
        <v>106</v>
      </c>
      <c r="G242" s="75">
        <v>10</v>
      </c>
      <c r="H242" s="123">
        <v>24.85</v>
      </c>
      <c r="I242" s="120">
        <v>248.5</v>
      </c>
      <c r="J242" s="117" t="s">
        <v>12</v>
      </c>
      <c r="K242" s="29" t="s">
        <v>588</v>
      </c>
    </row>
    <row r="243" spans="2:11">
      <c r="B243" s="60" t="s">
        <v>25</v>
      </c>
      <c r="C243" s="59" t="s">
        <v>23</v>
      </c>
      <c r="D243" s="12">
        <v>44756</v>
      </c>
      <c r="E243" s="115" t="s">
        <v>799</v>
      </c>
      <c r="F243" s="109" t="s">
        <v>106</v>
      </c>
      <c r="G243" s="75">
        <v>53</v>
      </c>
      <c r="H243" s="123">
        <v>24.85</v>
      </c>
      <c r="I243" s="120">
        <v>1317.0500000000002</v>
      </c>
      <c r="J243" s="117" t="s">
        <v>12</v>
      </c>
      <c r="K243" s="29" t="s">
        <v>589</v>
      </c>
    </row>
    <row r="244" spans="2:11">
      <c r="B244" s="60" t="s">
        <v>25</v>
      </c>
      <c r="C244" s="59" t="s">
        <v>23</v>
      </c>
      <c r="D244" s="12">
        <v>44756</v>
      </c>
      <c r="E244" s="115" t="s">
        <v>800</v>
      </c>
      <c r="F244" s="109" t="s">
        <v>106</v>
      </c>
      <c r="G244" s="75">
        <v>19</v>
      </c>
      <c r="H244" s="123">
        <v>24.85</v>
      </c>
      <c r="I244" s="120">
        <v>472.15000000000003</v>
      </c>
      <c r="J244" s="117" t="s">
        <v>12</v>
      </c>
      <c r="K244" s="29" t="s">
        <v>590</v>
      </c>
    </row>
    <row r="245" spans="2:11">
      <c r="B245" s="60" t="s">
        <v>25</v>
      </c>
      <c r="C245" s="59" t="s">
        <v>23</v>
      </c>
      <c r="D245" s="12">
        <v>44756</v>
      </c>
      <c r="E245" s="115" t="s">
        <v>801</v>
      </c>
      <c r="F245" s="109" t="s">
        <v>106</v>
      </c>
      <c r="G245" s="75">
        <v>53</v>
      </c>
      <c r="H245" s="123">
        <v>24.85</v>
      </c>
      <c r="I245" s="120">
        <v>1317.0500000000002</v>
      </c>
      <c r="J245" s="117" t="s">
        <v>12</v>
      </c>
      <c r="K245" s="29" t="s">
        <v>591</v>
      </c>
    </row>
    <row r="246" spans="2:11">
      <c r="B246" s="60" t="s">
        <v>25</v>
      </c>
      <c r="C246" s="59" t="s">
        <v>23</v>
      </c>
      <c r="D246" s="12">
        <v>44756</v>
      </c>
      <c r="E246" s="115" t="s">
        <v>802</v>
      </c>
      <c r="F246" s="109" t="s">
        <v>106</v>
      </c>
      <c r="G246" s="75">
        <v>53</v>
      </c>
      <c r="H246" s="123">
        <v>24.85</v>
      </c>
      <c r="I246" s="120">
        <v>1317.0500000000002</v>
      </c>
      <c r="J246" s="117" t="s">
        <v>12</v>
      </c>
      <c r="K246" s="29" t="s">
        <v>592</v>
      </c>
    </row>
    <row r="247" spans="2:11">
      <c r="B247" s="60" t="s">
        <v>25</v>
      </c>
      <c r="C247" s="59" t="s">
        <v>23</v>
      </c>
      <c r="D247" s="12">
        <v>44756</v>
      </c>
      <c r="E247" s="115" t="s">
        <v>803</v>
      </c>
      <c r="F247" s="109" t="s">
        <v>106</v>
      </c>
      <c r="G247" s="75">
        <v>53</v>
      </c>
      <c r="H247" s="123">
        <v>24.85</v>
      </c>
      <c r="I247" s="120">
        <v>1317.0500000000002</v>
      </c>
      <c r="J247" s="117" t="s">
        <v>12</v>
      </c>
      <c r="K247" s="29" t="s">
        <v>593</v>
      </c>
    </row>
    <row r="248" spans="2:11">
      <c r="B248" s="60" t="s">
        <v>25</v>
      </c>
      <c r="C248" s="59" t="s">
        <v>23</v>
      </c>
      <c r="D248" s="12">
        <v>44756</v>
      </c>
      <c r="E248" s="115" t="s">
        <v>115</v>
      </c>
      <c r="F248" s="109" t="s">
        <v>106</v>
      </c>
      <c r="G248" s="75">
        <v>44</v>
      </c>
      <c r="H248" s="123">
        <v>24.85</v>
      </c>
      <c r="I248" s="120">
        <v>1093.4000000000001</v>
      </c>
      <c r="J248" s="117" t="s">
        <v>12</v>
      </c>
      <c r="K248" s="29" t="s">
        <v>594</v>
      </c>
    </row>
    <row r="249" spans="2:11">
      <c r="B249" s="60" t="s">
        <v>25</v>
      </c>
      <c r="C249" s="59" t="s">
        <v>23</v>
      </c>
      <c r="D249" s="73">
        <v>44756</v>
      </c>
      <c r="E249" s="111" t="s">
        <v>115</v>
      </c>
      <c r="F249" s="109" t="s">
        <v>106</v>
      </c>
      <c r="G249" s="75">
        <v>9</v>
      </c>
      <c r="H249" s="123">
        <v>24.85</v>
      </c>
      <c r="I249" s="120">
        <v>223.65</v>
      </c>
      <c r="J249" s="117" t="s">
        <v>12</v>
      </c>
      <c r="K249" s="29" t="s">
        <v>595</v>
      </c>
    </row>
    <row r="250" spans="2:11">
      <c r="B250" s="60" t="s">
        <v>25</v>
      </c>
      <c r="C250" s="59" t="s">
        <v>23</v>
      </c>
      <c r="D250" s="73">
        <v>44756</v>
      </c>
      <c r="E250" s="111" t="s">
        <v>804</v>
      </c>
      <c r="F250" s="109" t="s">
        <v>106</v>
      </c>
      <c r="G250" s="75">
        <v>53</v>
      </c>
      <c r="H250" s="123">
        <v>24.85</v>
      </c>
      <c r="I250" s="120">
        <v>1317.0500000000002</v>
      </c>
      <c r="J250" s="117" t="s">
        <v>12</v>
      </c>
      <c r="K250" s="29" t="s">
        <v>596</v>
      </c>
    </row>
    <row r="251" spans="2:11">
      <c r="B251" s="60" t="s">
        <v>25</v>
      </c>
      <c r="C251" s="59" t="s">
        <v>23</v>
      </c>
      <c r="D251" s="73">
        <v>44756</v>
      </c>
      <c r="E251" s="111" t="s">
        <v>805</v>
      </c>
      <c r="F251" s="109" t="s">
        <v>106</v>
      </c>
      <c r="G251" s="75">
        <v>53</v>
      </c>
      <c r="H251" s="123">
        <v>24.85</v>
      </c>
      <c r="I251" s="120">
        <v>1317.0500000000002</v>
      </c>
      <c r="J251" s="117" t="s">
        <v>12</v>
      </c>
      <c r="K251" s="29" t="s">
        <v>597</v>
      </c>
    </row>
    <row r="252" spans="2:11">
      <c r="B252" s="60" t="s">
        <v>25</v>
      </c>
      <c r="C252" s="59" t="s">
        <v>23</v>
      </c>
      <c r="D252" s="73">
        <v>44756</v>
      </c>
      <c r="E252" s="111" t="s">
        <v>806</v>
      </c>
      <c r="F252" s="109" t="s">
        <v>106</v>
      </c>
      <c r="G252" s="75">
        <v>59</v>
      </c>
      <c r="H252" s="123">
        <v>24.85</v>
      </c>
      <c r="I252" s="120">
        <v>1466.15</v>
      </c>
      <c r="J252" s="117" t="s">
        <v>12</v>
      </c>
      <c r="K252" s="29" t="s">
        <v>598</v>
      </c>
    </row>
    <row r="253" spans="2:11">
      <c r="B253" s="60" t="s">
        <v>25</v>
      </c>
      <c r="C253" s="59" t="s">
        <v>23</v>
      </c>
      <c r="D253" s="73">
        <v>44756</v>
      </c>
      <c r="E253" s="111" t="s">
        <v>807</v>
      </c>
      <c r="F253" s="109" t="s">
        <v>106</v>
      </c>
      <c r="G253" s="75">
        <v>34</v>
      </c>
      <c r="H253" s="123">
        <v>24.85</v>
      </c>
      <c r="I253" s="120">
        <v>844.90000000000009</v>
      </c>
      <c r="J253" s="117" t="s">
        <v>12</v>
      </c>
      <c r="K253" s="29" t="s">
        <v>599</v>
      </c>
    </row>
    <row r="254" spans="2:11">
      <c r="B254" s="60" t="s">
        <v>25</v>
      </c>
      <c r="C254" s="59" t="s">
        <v>23</v>
      </c>
      <c r="D254" s="73">
        <v>44756</v>
      </c>
      <c r="E254" s="111" t="s">
        <v>807</v>
      </c>
      <c r="F254" s="109" t="s">
        <v>106</v>
      </c>
      <c r="G254" s="75">
        <v>25</v>
      </c>
      <c r="H254" s="123">
        <v>24.85</v>
      </c>
      <c r="I254" s="120">
        <v>621.25</v>
      </c>
      <c r="J254" s="117" t="s">
        <v>12</v>
      </c>
      <c r="K254" s="29" t="s">
        <v>600</v>
      </c>
    </row>
    <row r="255" spans="2:11">
      <c r="B255" s="60" t="s">
        <v>25</v>
      </c>
      <c r="C255" s="59" t="s">
        <v>23</v>
      </c>
      <c r="D255" s="73">
        <v>44756</v>
      </c>
      <c r="E255" s="111" t="s">
        <v>808</v>
      </c>
      <c r="F255" s="109" t="s">
        <v>106</v>
      </c>
      <c r="G255" s="75">
        <v>59</v>
      </c>
      <c r="H255" s="123">
        <v>24.85</v>
      </c>
      <c r="I255" s="120">
        <v>1466.15</v>
      </c>
      <c r="J255" s="117" t="s">
        <v>12</v>
      </c>
      <c r="K255" s="29" t="s">
        <v>601</v>
      </c>
    </row>
    <row r="256" spans="2:11">
      <c r="B256" s="60" t="s">
        <v>25</v>
      </c>
      <c r="C256" s="59" t="s">
        <v>23</v>
      </c>
      <c r="D256" s="73">
        <v>44756</v>
      </c>
      <c r="E256" s="111" t="s">
        <v>809</v>
      </c>
      <c r="F256" s="109" t="s">
        <v>106</v>
      </c>
      <c r="G256" s="75">
        <v>59</v>
      </c>
      <c r="H256" s="123">
        <v>24.85</v>
      </c>
      <c r="I256" s="120">
        <v>1466.15</v>
      </c>
      <c r="J256" s="117" t="s">
        <v>12</v>
      </c>
      <c r="K256" s="29" t="s">
        <v>602</v>
      </c>
    </row>
    <row r="257" spans="2:11">
      <c r="B257" s="60" t="s">
        <v>25</v>
      </c>
      <c r="C257" s="59" t="s">
        <v>23</v>
      </c>
      <c r="D257" s="73">
        <v>44756</v>
      </c>
      <c r="E257" s="111" t="s">
        <v>810</v>
      </c>
      <c r="F257" s="109" t="s">
        <v>106</v>
      </c>
      <c r="G257" s="75">
        <v>59</v>
      </c>
      <c r="H257" s="123">
        <v>24.85</v>
      </c>
      <c r="I257" s="120">
        <v>1466.15</v>
      </c>
      <c r="J257" s="117" t="s">
        <v>12</v>
      </c>
      <c r="K257" s="29" t="s">
        <v>603</v>
      </c>
    </row>
    <row r="258" spans="2:11">
      <c r="B258" s="60" t="s">
        <v>25</v>
      </c>
      <c r="C258" s="59" t="s">
        <v>23</v>
      </c>
      <c r="D258" s="73">
        <v>44756</v>
      </c>
      <c r="E258" s="111" t="s">
        <v>811</v>
      </c>
      <c r="F258" s="109" t="s">
        <v>106</v>
      </c>
      <c r="G258" s="75">
        <v>59</v>
      </c>
      <c r="H258" s="123">
        <v>24.85</v>
      </c>
      <c r="I258" s="120">
        <v>1466.15</v>
      </c>
      <c r="J258" s="117" t="s">
        <v>12</v>
      </c>
      <c r="K258" s="29" t="s">
        <v>604</v>
      </c>
    </row>
    <row r="259" spans="2:11">
      <c r="B259" s="60" t="s">
        <v>25</v>
      </c>
      <c r="C259" s="59" t="s">
        <v>23</v>
      </c>
      <c r="D259" s="73">
        <v>44756</v>
      </c>
      <c r="E259" s="111" t="s">
        <v>812</v>
      </c>
      <c r="F259" s="109" t="s">
        <v>106</v>
      </c>
      <c r="G259" s="75">
        <v>5</v>
      </c>
      <c r="H259" s="123">
        <v>24.85</v>
      </c>
      <c r="I259" s="120">
        <v>124.25</v>
      </c>
      <c r="J259" s="117" t="s">
        <v>12</v>
      </c>
      <c r="K259" s="29" t="s">
        <v>605</v>
      </c>
    </row>
    <row r="260" spans="2:11">
      <c r="B260" s="60" t="s">
        <v>25</v>
      </c>
      <c r="C260" s="59" t="s">
        <v>23</v>
      </c>
      <c r="D260" s="73">
        <v>44756</v>
      </c>
      <c r="E260" s="111" t="s">
        <v>812</v>
      </c>
      <c r="F260" s="109" t="s">
        <v>106</v>
      </c>
      <c r="G260" s="75">
        <v>18</v>
      </c>
      <c r="H260" s="123">
        <v>24.85</v>
      </c>
      <c r="I260" s="120">
        <v>447.3</v>
      </c>
      <c r="J260" s="117" t="s">
        <v>12</v>
      </c>
      <c r="K260" s="29" t="s">
        <v>606</v>
      </c>
    </row>
    <row r="261" spans="2:11">
      <c r="B261" s="60" t="s">
        <v>25</v>
      </c>
      <c r="C261" s="59" t="s">
        <v>23</v>
      </c>
      <c r="D261" s="73">
        <v>44756</v>
      </c>
      <c r="E261" s="111" t="s">
        <v>813</v>
      </c>
      <c r="F261" s="109" t="s">
        <v>106</v>
      </c>
      <c r="G261" s="75">
        <v>59</v>
      </c>
      <c r="H261" s="123">
        <v>24.85</v>
      </c>
      <c r="I261" s="120">
        <v>1466.15</v>
      </c>
      <c r="J261" s="117" t="s">
        <v>12</v>
      </c>
      <c r="K261" s="29" t="s">
        <v>607</v>
      </c>
    </row>
    <row r="262" spans="2:11">
      <c r="B262" s="60" t="s">
        <v>25</v>
      </c>
      <c r="C262" s="59" t="s">
        <v>23</v>
      </c>
      <c r="D262" s="73">
        <v>44756</v>
      </c>
      <c r="E262" s="111" t="s">
        <v>814</v>
      </c>
      <c r="F262" s="109" t="s">
        <v>106</v>
      </c>
      <c r="G262" s="75">
        <v>60</v>
      </c>
      <c r="H262" s="123">
        <v>24.85</v>
      </c>
      <c r="I262" s="120">
        <v>1491</v>
      </c>
      <c r="J262" s="117" t="s">
        <v>12</v>
      </c>
      <c r="K262" s="29" t="s">
        <v>608</v>
      </c>
    </row>
    <row r="263" spans="2:11">
      <c r="B263" s="60" t="s">
        <v>25</v>
      </c>
      <c r="C263" s="59" t="s">
        <v>23</v>
      </c>
      <c r="D263" s="73">
        <v>44756</v>
      </c>
      <c r="E263" s="111" t="s">
        <v>120</v>
      </c>
      <c r="F263" s="109" t="s">
        <v>106</v>
      </c>
      <c r="G263" s="75">
        <v>34</v>
      </c>
      <c r="H263" s="123">
        <v>24.85</v>
      </c>
      <c r="I263" s="120">
        <v>844.90000000000009</v>
      </c>
      <c r="J263" s="117" t="s">
        <v>12</v>
      </c>
      <c r="K263" s="29" t="s">
        <v>609</v>
      </c>
    </row>
    <row r="264" spans="2:11">
      <c r="B264" s="60" t="s">
        <v>25</v>
      </c>
      <c r="C264" s="59" t="s">
        <v>23</v>
      </c>
      <c r="D264" s="73">
        <v>44756</v>
      </c>
      <c r="E264" s="111" t="s">
        <v>120</v>
      </c>
      <c r="F264" s="109" t="s">
        <v>106</v>
      </c>
      <c r="G264" s="75">
        <v>4</v>
      </c>
      <c r="H264" s="123">
        <v>24.85</v>
      </c>
      <c r="I264" s="120">
        <v>99.4</v>
      </c>
      <c r="J264" s="117" t="s">
        <v>12</v>
      </c>
      <c r="K264" s="29" t="s">
        <v>610</v>
      </c>
    </row>
    <row r="265" spans="2:11">
      <c r="B265" s="60" t="s">
        <v>25</v>
      </c>
      <c r="C265" s="59" t="s">
        <v>23</v>
      </c>
      <c r="D265" s="73">
        <v>44756</v>
      </c>
      <c r="E265" s="111" t="s">
        <v>815</v>
      </c>
      <c r="F265" s="109" t="s">
        <v>106</v>
      </c>
      <c r="G265" s="75">
        <v>60</v>
      </c>
      <c r="H265" s="123">
        <v>24.85</v>
      </c>
      <c r="I265" s="120">
        <v>1491</v>
      </c>
      <c r="J265" s="117" t="s">
        <v>12</v>
      </c>
      <c r="K265" s="29" t="s">
        <v>611</v>
      </c>
    </row>
    <row r="266" spans="2:11">
      <c r="B266" s="60" t="s">
        <v>25</v>
      </c>
      <c r="C266" s="59" t="s">
        <v>23</v>
      </c>
      <c r="D266" s="73">
        <v>44756</v>
      </c>
      <c r="E266" s="111" t="s">
        <v>816</v>
      </c>
      <c r="F266" s="109" t="s">
        <v>106</v>
      </c>
      <c r="G266" s="75">
        <v>31</v>
      </c>
      <c r="H266" s="123">
        <v>24.85</v>
      </c>
      <c r="I266" s="120">
        <v>770.35</v>
      </c>
      <c r="J266" s="117" t="s">
        <v>12</v>
      </c>
      <c r="K266" s="29" t="s">
        <v>612</v>
      </c>
    </row>
    <row r="267" spans="2:11">
      <c r="B267" s="60" t="s">
        <v>25</v>
      </c>
      <c r="C267" s="59" t="s">
        <v>23</v>
      </c>
      <c r="D267" s="73">
        <v>44756</v>
      </c>
      <c r="E267" s="111" t="s">
        <v>817</v>
      </c>
      <c r="F267" s="109" t="s">
        <v>106</v>
      </c>
      <c r="G267" s="75">
        <v>60</v>
      </c>
      <c r="H267" s="123">
        <v>24.85</v>
      </c>
      <c r="I267" s="120">
        <v>1491</v>
      </c>
      <c r="J267" s="117" t="s">
        <v>12</v>
      </c>
      <c r="K267" s="29" t="s">
        <v>613</v>
      </c>
    </row>
    <row r="268" spans="2:11">
      <c r="B268" s="60" t="s">
        <v>25</v>
      </c>
      <c r="C268" s="59" t="s">
        <v>23</v>
      </c>
      <c r="D268" s="73">
        <v>44756</v>
      </c>
      <c r="E268" s="111" t="s">
        <v>121</v>
      </c>
      <c r="F268" s="109" t="s">
        <v>106</v>
      </c>
      <c r="G268" s="75">
        <v>60</v>
      </c>
      <c r="H268" s="123">
        <v>24.85</v>
      </c>
      <c r="I268" s="120">
        <v>1491</v>
      </c>
      <c r="J268" s="117" t="s">
        <v>12</v>
      </c>
      <c r="K268" s="29" t="s">
        <v>614</v>
      </c>
    </row>
    <row r="269" spans="2:11">
      <c r="B269" s="60" t="s">
        <v>25</v>
      </c>
      <c r="C269" s="59" t="s">
        <v>23</v>
      </c>
      <c r="D269" s="73">
        <v>44756</v>
      </c>
      <c r="E269" s="111" t="s">
        <v>818</v>
      </c>
      <c r="F269" s="109" t="s">
        <v>106</v>
      </c>
      <c r="G269" s="75">
        <v>60</v>
      </c>
      <c r="H269" s="123">
        <v>24.85</v>
      </c>
      <c r="I269" s="120">
        <v>1491</v>
      </c>
      <c r="J269" s="117" t="s">
        <v>12</v>
      </c>
      <c r="K269" s="29" t="s">
        <v>615</v>
      </c>
    </row>
    <row r="270" spans="2:11">
      <c r="B270" s="60" t="s">
        <v>25</v>
      </c>
      <c r="C270" s="59" t="s">
        <v>23</v>
      </c>
      <c r="D270" s="73">
        <v>44756</v>
      </c>
      <c r="E270" s="111" t="s">
        <v>819</v>
      </c>
      <c r="F270" s="109" t="s">
        <v>106</v>
      </c>
      <c r="G270" s="75">
        <v>60</v>
      </c>
      <c r="H270" s="123">
        <v>24.85</v>
      </c>
      <c r="I270" s="120">
        <v>1491</v>
      </c>
      <c r="J270" s="117" t="s">
        <v>12</v>
      </c>
      <c r="K270" s="29" t="s">
        <v>616</v>
      </c>
    </row>
    <row r="271" spans="2:11">
      <c r="B271" s="60" t="s">
        <v>25</v>
      </c>
      <c r="C271" s="59" t="s">
        <v>23</v>
      </c>
      <c r="D271" s="73">
        <v>44756</v>
      </c>
      <c r="E271" s="111" t="s">
        <v>820</v>
      </c>
      <c r="F271" s="109" t="s">
        <v>106</v>
      </c>
      <c r="G271" s="75">
        <v>60</v>
      </c>
      <c r="H271" s="123">
        <v>24.85</v>
      </c>
      <c r="I271" s="120">
        <v>1491</v>
      </c>
      <c r="J271" s="117" t="s">
        <v>12</v>
      </c>
      <c r="K271" s="29" t="s">
        <v>617</v>
      </c>
    </row>
    <row r="272" spans="2:11">
      <c r="B272" s="60" t="s">
        <v>25</v>
      </c>
      <c r="C272" s="59" t="s">
        <v>23</v>
      </c>
      <c r="D272" s="73">
        <v>44756</v>
      </c>
      <c r="E272" s="111" t="s">
        <v>821</v>
      </c>
      <c r="F272" s="109" t="s">
        <v>106</v>
      </c>
      <c r="G272" s="75">
        <v>60</v>
      </c>
      <c r="H272" s="123">
        <v>24.85</v>
      </c>
      <c r="I272" s="120">
        <v>1491</v>
      </c>
      <c r="J272" s="117" t="s">
        <v>12</v>
      </c>
      <c r="K272" s="29" t="s">
        <v>618</v>
      </c>
    </row>
    <row r="273" spans="2:11">
      <c r="B273" s="60" t="s">
        <v>25</v>
      </c>
      <c r="C273" s="59" t="s">
        <v>23</v>
      </c>
      <c r="D273" s="73">
        <v>44756</v>
      </c>
      <c r="E273" s="111" t="s">
        <v>822</v>
      </c>
      <c r="F273" s="109" t="s">
        <v>106</v>
      </c>
      <c r="G273" s="75">
        <v>60</v>
      </c>
      <c r="H273" s="123">
        <v>24.85</v>
      </c>
      <c r="I273" s="120">
        <v>1491</v>
      </c>
      <c r="J273" s="117" t="s">
        <v>12</v>
      </c>
      <c r="K273" s="29" t="s">
        <v>619</v>
      </c>
    </row>
    <row r="274" spans="2:11">
      <c r="B274" s="60" t="s">
        <v>25</v>
      </c>
      <c r="C274" s="59" t="s">
        <v>23</v>
      </c>
      <c r="D274" s="73">
        <v>44756</v>
      </c>
      <c r="E274" s="111" t="s">
        <v>823</v>
      </c>
      <c r="F274" s="109" t="s">
        <v>106</v>
      </c>
      <c r="G274" s="75">
        <v>60</v>
      </c>
      <c r="H274" s="123">
        <v>24.85</v>
      </c>
      <c r="I274" s="120">
        <v>1491</v>
      </c>
      <c r="J274" s="117" t="s">
        <v>12</v>
      </c>
      <c r="K274" s="29" t="s">
        <v>620</v>
      </c>
    </row>
    <row r="275" spans="2:11">
      <c r="B275" s="60" t="s">
        <v>25</v>
      </c>
      <c r="C275" s="59" t="s">
        <v>23</v>
      </c>
      <c r="D275" s="73">
        <v>44756</v>
      </c>
      <c r="E275" s="111" t="s">
        <v>824</v>
      </c>
      <c r="F275" s="109" t="s">
        <v>106</v>
      </c>
      <c r="G275" s="75">
        <v>60</v>
      </c>
      <c r="H275" s="123">
        <v>24.85</v>
      </c>
      <c r="I275" s="120">
        <v>1491</v>
      </c>
      <c r="J275" s="117" t="s">
        <v>12</v>
      </c>
      <c r="K275" s="29" t="s">
        <v>621</v>
      </c>
    </row>
    <row r="276" spans="2:11">
      <c r="B276" s="60" t="s">
        <v>25</v>
      </c>
      <c r="C276" s="59" t="s">
        <v>23</v>
      </c>
      <c r="D276" s="73">
        <v>44756</v>
      </c>
      <c r="E276" s="111" t="s">
        <v>825</v>
      </c>
      <c r="F276" s="109" t="s">
        <v>106</v>
      </c>
      <c r="G276" s="75">
        <v>60</v>
      </c>
      <c r="H276" s="123">
        <v>24.85</v>
      </c>
      <c r="I276" s="120">
        <v>1491</v>
      </c>
      <c r="J276" s="117" t="s">
        <v>12</v>
      </c>
      <c r="K276" s="29" t="s">
        <v>622</v>
      </c>
    </row>
    <row r="277" spans="2:11">
      <c r="B277" s="60" t="s">
        <v>25</v>
      </c>
      <c r="C277" s="59" t="s">
        <v>23</v>
      </c>
      <c r="D277" s="73">
        <v>44756</v>
      </c>
      <c r="E277" s="111" t="s">
        <v>826</v>
      </c>
      <c r="F277" s="109" t="s">
        <v>106</v>
      </c>
      <c r="G277" s="75">
        <v>60</v>
      </c>
      <c r="H277" s="123">
        <v>24.85</v>
      </c>
      <c r="I277" s="120">
        <v>1491</v>
      </c>
      <c r="J277" s="117" t="s">
        <v>12</v>
      </c>
      <c r="K277" s="29" t="s">
        <v>623</v>
      </c>
    </row>
    <row r="278" spans="2:11">
      <c r="B278" s="60" t="s">
        <v>25</v>
      </c>
      <c r="C278" s="59" t="s">
        <v>23</v>
      </c>
      <c r="D278" s="73">
        <v>44756</v>
      </c>
      <c r="E278" s="111" t="s">
        <v>827</v>
      </c>
      <c r="F278" s="109" t="s">
        <v>106</v>
      </c>
      <c r="G278" s="75">
        <v>60</v>
      </c>
      <c r="H278" s="123">
        <v>24.85</v>
      </c>
      <c r="I278" s="120">
        <v>1491</v>
      </c>
      <c r="J278" s="117" t="s">
        <v>12</v>
      </c>
      <c r="K278" s="29" t="s">
        <v>624</v>
      </c>
    </row>
    <row r="279" spans="2:11">
      <c r="B279" s="60" t="s">
        <v>25</v>
      </c>
      <c r="C279" s="59" t="s">
        <v>23</v>
      </c>
      <c r="D279" s="73">
        <v>44756</v>
      </c>
      <c r="E279" s="111" t="s">
        <v>828</v>
      </c>
      <c r="F279" s="109" t="s">
        <v>106</v>
      </c>
      <c r="G279" s="75">
        <v>54</v>
      </c>
      <c r="H279" s="123">
        <v>24.85</v>
      </c>
      <c r="I279" s="120">
        <v>1341.9</v>
      </c>
      <c r="J279" s="117" t="s">
        <v>12</v>
      </c>
      <c r="K279" s="29" t="s">
        <v>625</v>
      </c>
    </row>
    <row r="280" spans="2:11">
      <c r="B280" s="60" t="s">
        <v>25</v>
      </c>
      <c r="C280" s="59" t="s">
        <v>23</v>
      </c>
      <c r="D280" s="73">
        <v>44756</v>
      </c>
      <c r="E280" s="111" t="s">
        <v>828</v>
      </c>
      <c r="F280" s="109" t="s">
        <v>106</v>
      </c>
      <c r="G280" s="75">
        <v>6</v>
      </c>
      <c r="H280" s="123">
        <v>24.85</v>
      </c>
      <c r="I280" s="120">
        <v>149.10000000000002</v>
      </c>
      <c r="J280" s="117" t="s">
        <v>12</v>
      </c>
      <c r="K280" s="29" t="s">
        <v>626</v>
      </c>
    </row>
    <row r="281" spans="2:11">
      <c r="B281" s="60" t="s">
        <v>25</v>
      </c>
      <c r="C281" s="59" t="s">
        <v>23</v>
      </c>
      <c r="D281" s="73">
        <v>44756</v>
      </c>
      <c r="E281" s="111" t="s">
        <v>829</v>
      </c>
      <c r="F281" s="109" t="s">
        <v>106</v>
      </c>
      <c r="G281" s="75">
        <v>54</v>
      </c>
      <c r="H281" s="123">
        <v>24.85</v>
      </c>
      <c r="I281" s="120">
        <v>1341.9</v>
      </c>
      <c r="J281" s="117" t="s">
        <v>12</v>
      </c>
      <c r="K281" s="29" t="s">
        <v>627</v>
      </c>
    </row>
    <row r="282" spans="2:11">
      <c r="B282" s="60" t="s">
        <v>25</v>
      </c>
      <c r="C282" s="59" t="s">
        <v>23</v>
      </c>
      <c r="D282" s="73">
        <v>44756</v>
      </c>
      <c r="E282" s="111" t="s">
        <v>117</v>
      </c>
      <c r="F282" s="109" t="s">
        <v>106</v>
      </c>
      <c r="G282" s="75">
        <v>54</v>
      </c>
      <c r="H282" s="123">
        <v>24.85</v>
      </c>
      <c r="I282" s="120">
        <v>1341.9</v>
      </c>
      <c r="J282" s="117" t="s">
        <v>12</v>
      </c>
      <c r="K282" s="29" t="s">
        <v>628</v>
      </c>
    </row>
    <row r="283" spans="2:11">
      <c r="B283" s="60" t="s">
        <v>25</v>
      </c>
      <c r="C283" s="59" t="s">
        <v>23</v>
      </c>
      <c r="D283" s="73">
        <v>44756</v>
      </c>
      <c r="E283" s="111" t="s">
        <v>830</v>
      </c>
      <c r="F283" s="109" t="s">
        <v>106</v>
      </c>
      <c r="G283" s="75">
        <v>54</v>
      </c>
      <c r="H283" s="123">
        <v>24.85</v>
      </c>
      <c r="I283" s="120">
        <v>1341.9</v>
      </c>
      <c r="J283" s="117" t="s">
        <v>12</v>
      </c>
      <c r="K283" s="29" t="s">
        <v>629</v>
      </c>
    </row>
    <row r="284" spans="2:11">
      <c r="B284" s="60" t="s">
        <v>25</v>
      </c>
      <c r="C284" s="59" t="s">
        <v>23</v>
      </c>
      <c r="D284" s="73">
        <v>44756</v>
      </c>
      <c r="E284" s="111" t="s">
        <v>831</v>
      </c>
      <c r="F284" s="109" t="s">
        <v>106</v>
      </c>
      <c r="G284" s="75">
        <v>54</v>
      </c>
      <c r="H284" s="123">
        <v>24.85</v>
      </c>
      <c r="I284" s="120">
        <v>1341.9</v>
      </c>
      <c r="J284" s="117" t="s">
        <v>12</v>
      </c>
      <c r="K284" s="29" t="s">
        <v>630</v>
      </c>
    </row>
    <row r="285" spans="2:11">
      <c r="B285" s="60" t="s">
        <v>25</v>
      </c>
      <c r="C285" s="59" t="s">
        <v>23</v>
      </c>
      <c r="D285" s="73">
        <v>44756</v>
      </c>
      <c r="E285" s="111" t="s">
        <v>832</v>
      </c>
      <c r="F285" s="109" t="s">
        <v>106</v>
      </c>
      <c r="G285" s="75">
        <v>44</v>
      </c>
      <c r="H285" s="123">
        <v>24.85</v>
      </c>
      <c r="I285" s="120">
        <v>1093.4000000000001</v>
      </c>
      <c r="J285" s="117" t="s">
        <v>12</v>
      </c>
      <c r="K285" s="29" t="s">
        <v>631</v>
      </c>
    </row>
    <row r="286" spans="2:11">
      <c r="B286" s="60" t="s">
        <v>25</v>
      </c>
      <c r="C286" s="59" t="s">
        <v>23</v>
      </c>
      <c r="D286" s="73">
        <v>44756</v>
      </c>
      <c r="E286" s="111" t="s">
        <v>832</v>
      </c>
      <c r="F286" s="109" t="s">
        <v>106</v>
      </c>
      <c r="G286" s="75">
        <v>10</v>
      </c>
      <c r="H286" s="123">
        <v>24.85</v>
      </c>
      <c r="I286" s="120">
        <v>248.5</v>
      </c>
      <c r="J286" s="117" t="s">
        <v>12</v>
      </c>
      <c r="K286" s="29" t="s">
        <v>632</v>
      </c>
    </row>
    <row r="287" spans="2:11">
      <c r="B287" s="60" t="s">
        <v>25</v>
      </c>
      <c r="C287" s="59" t="s">
        <v>23</v>
      </c>
      <c r="D287" s="73">
        <v>44756</v>
      </c>
      <c r="E287" s="111" t="s">
        <v>833</v>
      </c>
      <c r="F287" s="109" t="s">
        <v>106</v>
      </c>
      <c r="G287" s="75">
        <v>54</v>
      </c>
      <c r="H287" s="123">
        <v>24.85</v>
      </c>
      <c r="I287" s="120">
        <v>1341.9</v>
      </c>
      <c r="J287" s="117" t="s">
        <v>12</v>
      </c>
      <c r="K287" s="29" t="s">
        <v>633</v>
      </c>
    </row>
    <row r="288" spans="2:11">
      <c r="B288" s="60" t="s">
        <v>25</v>
      </c>
      <c r="C288" s="59" t="s">
        <v>23</v>
      </c>
      <c r="D288" s="73">
        <v>44756</v>
      </c>
      <c r="E288" s="111" t="s">
        <v>834</v>
      </c>
      <c r="F288" s="109" t="s">
        <v>106</v>
      </c>
      <c r="G288" s="75">
        <v>54</v>
      </c>
      <c r="H288" s="123">
        <v>24.85</v>
      </c>
      <c r="I288" s="120">
        <v>1341.9</v>
      </c>
      <c r="J288" s="117" t="s">
        <v>12</v>
      </c>
      <c r="K288" s="29" t="s">
        <v>634</v>
      </c>
    </row>
    <row r="289" spans="2:11">
      <c r="B289" s="60" t="s">
        <v>25</v>
      </c>
      <c r="C289" s="59" t="s">
        <v>23</v>
      </c>
      <c r="D289" s="73">
        <v>44756</v>
      </c>
      <c r="E289" s="111" t="s">
        <v>835</v>
      </c>
      <c r="F289" s="109" t="s">
        <v>106</v>
      </c>
      <c r="G289" s="75">
        <v>32</v>
      </c>
      <c r="H289" s="123">
        <v>24.85</v>
      </c>
      <c r="I289" s="120">
        <v>795.2</v>
      </c>
      <c r="J289" s="117" t="s">
        <v>12</v>
      </c>
      <c r="K289" s="29" t="s">
        <v>635</v>
      </c>
    </row>
    <row r="290" spans="2:11">
      <c r="B290" s="60" t="s">
        <v>25</v>
      </c>
      <c r="C290" s="59" t="s">
        <v>23</v>
      </c>
      <c r="D290" s="73">
        <v>44756</v>
      </c>
      <c r="E290" s="111" t="s">
        <v>835</v>
      </c>
      <c r="F290" s="109" t="s">
        <v>106</v>
      </c>
      <c r="G290" s="75">
        <v>22</v>
      </c>
      <c r="H290" s="123">
        <v>24.85</v>
      </c>
      <c r="I290" s="120">
        <v>546.70000000000005</v>
      </c>
      <c r="J290" s="117" t="s">
        <v>12</v>
      </c>
      <c r="K290" s="29" t="s">
        <v>636</v>
      </c>
    </row>
    <row r="291" spans="2:11">
      <c r="B291" s="60" t="s">
        <v>25</v>
      </c>
      <c r="C291" s="59" t="s">
        <v>23</v>
      </c>
      <c r="D291" s="73">
        <v>44756</v>
      </c>
      <c r="E291" s="111" t="s">
        <v>836</v>
      </c>
      <c r="F291" s="109" t="s">
        <v>106</v>
      </c>
      <c r="G291" s="75">
        <v>34</v>
      </c>
      <c r="H291" s="123">
        <v>24.85</v>
      </c>
      <c r="I291" s="120">
        <v>844.90000000000009</v>
      </c>
      <c r="J291" s="117" t="s">
        <v>12</v>
      </c>
      <c r="K291" s="29" t="s">
        <v>637</v>
      </c>
    </row>
    <row r="292" spans="2:11">
      <c r="B292" s="60" t="s">
        <v>25</v>
      </c>
      <c r="C292" s="59" t="s">
        <v>23</v>
      </c>
      <c r="D292" s="73">
        <v>44756</v>
      </c>
      <c r="E292" s="111" t="s">
        <v>836</v>
      </c>
      <c r="F292" s="109" t="s">
        <v>106</v>
      </c>
      <c r="G292" s="75">
        <v>2</v>
      </c>
      <c r="H292" s="123">
        <v>24.85</v>
      </c>
      <c r="I292" s="120">
        <v>49.7</v>
      </c>
      <c r="J292" s="117" t="s">
        <v>12</v>
      </c>
      <c r="K292" s="29" t="s">
        <v>638</v>
      </c>
    </row>
    <row r="293" spans="2:11">
      <c r="B293" s="60" t="s">
        <v>25</v>
      </c>
      <c r="C293" s="59" t="s">
        <v>23</v>
      </c>
      <c r="D293" s="73">
        <v>44756</v>
      </c>
      <c r="E293" s="111" t="s">
        <v>837</v>
      </c>
      <c r="F293" s="109" t="s">
        <v>106</v>
      </c>
      <c r="G293" s="75">
        <v>57</v>
      </c>
      <c r="H293" s="123">
        <v>24.85</v>
      </c>
      <c r="I293" s="120">
        <v>1416.45</v>
      </c>
      <c r="J293" s="117" t="s">
        <v>12</v>
      </c>
      <c r="K293" s="29" t="s">
        <v>639</v>
      </c>
    </row>
    <row r="294" spans="2:11">
      <c r="B294" s="60" t="s">
        <v>25</v>
      </c>
      <c r="C294" s="59" t="s">
        <v>23</v>
      </c>
      <c r="D294" s="73">
        <v>44756</v>
      </c>
      <c r="E294" s="111" t="s">
        <v>838</v>
      </c>
      <c r="F294" s="109" t="s">
        <v>106</v>
      </c>
      <c r="G294" s="75">
        <v>57</v>
      </c>
      <c r="H294" s="123">
        <v>24.85</v>
      </c>
      <c r="I294" s="121">
        <v>1416.45</v>
      </c>
      <c r="J294" s="56" t="s">
        <v>12</v>
      </c>
      <c r="K294" s="29" t="s">
        <v>640</v>
      </c>
    </row>
    <row r="295" spans="2:11">
      <c r="B295" s="60" t="s">
        <v>25</v>
      </c>
      <c r="C295" s="59" t="s">
        <v>23</v>
      </c>
      <c r="D295" s="73">
        <v>44756</v>
      </c>
      <c r="E295" s="111" t="s">
        <v>839</v>
      </c>
      <c r="F295" s="109" t="s">
        <v>106</v>
      </c>
      <c r="G295" s="75">
        <v>57</v>
      </c>
      <c r="H295" s="123">
        <v>24.85</v>
      </c>
      <c r="I295" s="121">
        <v>1416.45</v>
      </c>
      <c r="J295" s="56" t="s">
        <v>12</v>
      </c>
      <c r="K295" s="29" t="s">
        <v>641</v>
      </c>
    </row>
    <row r="296" spans="2:11">
      <c r="B296" s="60" t="s">
        <v>25</v>
      </c>
      <c r="C296" s="59" t="s">
        <v>23</v>
      </c>
      <c r="D296" s="73">
        <v>44756</v>
      </c>
      <c r="E296" s="111" t="s">
        <v>840</v>
      </c>
      <c r="F296" s="109" t="s">
        <v>106</v>
      </c>
      <c r="G296" s="75">
        <v>26</v>
      </c>
      <c r="H296" s="123">
        <v>24.85</v>
      </c>
      <c r="I296" s="121">
        <v>646.1</v>
      </c>
      <c r="J296" s="56" t="s">
        <v>12</v>
      </c>
      <c r="K296" s="29" t="s">
        <v>642</v>
      </c>
    </row>
    <row r="297" spans="2:11">
      <c r="B297" s="60" t="s">
        <v>25</v>
      </c>
      <c r="C297" s="59" t="s">
        <v>23</v>
      </c>
      <c r="D297" s="73">
        <v>44756</v>
      </c>
      <c r="E297" s="111" t="s">
        <v>840</v>
      </c>
      <c r="F297" s="109" t="s">
        <v>106</v>
      </c>
      <c r="G297" s="75">
        <v>31</v>
      </c>
      <c r="H297" s="123">
        <v>24.85</v>
      </c>
      <c r="I297" s="121">
        <v>770.35</v>
      </c>
      <c r="J297" s="56" t="s">
        <v>12</v>
      </c>
      <c r="K297" s="29" t="s">
        <v>643</v>
      </c>
    </row>
    <row r="298" spans="2:11">
      <c r="B298" s="60" t="s">
        <v>25</v>
      </c>
      <c r="C298" s="59" t="s">
        <v>23</v>
      </c>
      <c r="D298" s="73">
        <v>44756</v>
      </c>
      <c r="E298" s="111" t="s">
        <v>841</v>
      </c>
      <c r="F298" s="109" t="s">
        <v>106</v>
      </c>
      <c r="G298" s="75">
        <v>57</v>
      </c>
      <c r="H298" s="123">
        <v>24.85</v>
      </c>
      <c r="I298" s="121">
        <v>1416.45</v>
      </c>
      <c r="J298" s="56" t="s">
        <v>12</v>
      </c>
      <c r="K298" s="29" t="s">
        <v>644</v>
      </c>
    </row>
    <row r="299" spans="2:11">
      <c r="B299" s="60" t="s">
        <v>25</v>
      </c>
      <c r="C299" s="59" t="s">
        <v>23</v>
      </c>
      <c r="D299" s="73">
        <v>44756</v>
      </c>
      <c r="E299" s="111" t="s">
        <v>116</v>
      </c>
      <c r="F299" s="109" t="s">
        <v>106</v>
      </c>
      <c r="G299" s="75">
        <v>57</v>
      </c>
      <c r="H299" s="123">
        <v>24.85</v>
      </c>
      <c r="I299" s="121">
        <v>1416.45</v>
      </c>
      <c r="J299" s="56" t="s">
        <v>12</v>
      </c>
      <c r="K299" s="29" t="s">
        <v>645</v>
      </c>
    </row>
    <row r="300" spans="2:11">
      <c r="B300" s="60" t="s">
        <v>25</v>
      </c>
      <c r="C300" s="59" t="s">
        <v>23</v>
      </c>
      <c r="D300" s="73">
        <v>44756</v>
      </c>
      <c r="E300" s="111" t="s">
        <v>842</v>
      </c>
      <c r="F300" s="109" t="s">
        <v>106</v>
      </c>
      <c r="G300" s="75">
        <v>57</v>
      </c>
      <c r="H300" s="123">
        <v>24.85</v>
      </c>
      <c r="I300" s="121">
        <v>1416.45</v>
      </c>
      <c r="J300" s="56" t="s">
        <v>12</v>
      </c>
      <c r="K300" s="29" t="s">
        <v>646</v>
      </c>
    </row>
    <row r="301" spans="2:11">
      <c r="B301" s="60" t="s">
        <v>25</v>
      </c>
      <c r="C301" s="59" t="s">
        <v>23</v>
      </c>
      <c r="D301" s="73">
        <v>44756</v>
      </c>
      <c r="E301" s="111" t="s">
        <v>843</v>
      </c>
      <c r="F301" s="109" t="s">
        <v>106</v>
      </c>
      <c r="G301" s="75">
        <v>63</v>
      </c>
      <c r="H301" s="123">
        <v>24.85</v>
      </c>
      <c r="I301" s="121">
        <v>1565.5500000000002</v>
      </c>
      <c r="J301" s="56" t="s">
        <v>12</v>
      </c>
      <c r="K301" s="29" t="s">
        <v>647</v>
      </c>
    </row>
    <row r="302" spans="2:11">
      <c r="B302" s="60" t="s">
        <v>25</v>
      </c>
      <c r="C302" s="59" t="s">
        <v>23</v>
      </c>
      <c r="D302" s="73">
        <v>44756</v>
      </c>
      <c r="E302" s="111" t="s">
        <v>844</v>
      </c>
      <c r="F302" s="109" t="s">
        <v>106</v>
      </c>
      <c r="G302" s="75">
        <v>1</v>
      </c>
      <c r="H302" s="123">
        <v>24.85</v>
      </c>
      <c r="I302" s="121">
        <v>24.85</v>
      </c>
      <c r="J302" s="56" t="s">
        <v>12</v>
      </c>
      <c r="K302" s="29" t="s">
        <v>648</v>
      </c>
    </row>
    <row r="303" spans="2:11">
      <c r="B303" s="60" t="s">
        <v>25</v>
      </c>
      <c r="C303" s="59" t="s">
        <v>23</v>
      </c>
      <c r="D303" s="73">
        <v>44756</v>
      </c>
      <c r="E303" s="111" t="s">
        <v>844</v>
      </c>
      <c r="F303" s="109" t="s">
        <v>106</v>
      </c>
      <c r="G303" s="75">
        <v>62</v>
      </c>
      <c r="H303" s="123">
        <v>24.85</v>
      </c>
      <c r="I303" s="121">
        <v>1540.7</v>
      </c>
      <c r="J303" s="56" t="s">
        <v>12</v>
      </c>
      <c r="K303" s="29" t="s">
        <v>649</v>
      </c>
    </row>
    <row r="304" spans="2:11">
      <c r="B304" s="60" t="s">
        <v>25</v>
      </c>
      <c r="C304" s="59" t="s">
        <v>23</v>
      </c>
      <c r="D304" s="73">
        <v>44756</v>
      </c>
      <c r="E304" s="111" t="s">
        <v>845</v>
      </c>
      <c r="F304" s="109" t="s">
        <v>106</v>
      </c>
      <c r="G304" s="75">
        <v>63</v>
      </c>
      <c r="H304" s="123">
        <v>24.85</v>
      </c>
      <c r="I304" s="121">
        <v>1565.5500000000002</v>
      </c>
      <c r="J304" s="56" t="s">
        <v>12</v>
      </c>
      <c r="K304" s="29" t="s">
        <v>650</v>
      </c>
    </row>
    <row r="305" spans="2:11">
      <c r="B305" s="60" t="s">
        <v>25</v>
      </c>
      <c r="C305" s="59" t="s">
        <v>23</v>
      </c>
      <c r="D305" s="73">
        <v>44756</v>
      </c>
      <c r="E305" s="111" t="s">
        <v>846</v>
      </c>
      <c r="F305" s="109" t="s">
        <v>106</v>
      </c>
      <c r="G305" s="75">
        <v>25</v>
      </c>
      <c r="H305" s="123">
        <v>24.85</v>
      </c>
      <c r="I305" s="121">
        <v>621.25</v>
      </c>
      <c r="J305" s="56" t="s">
        <v>12</v>
      </c>
      <c r="K305" s="29" t="s">
        <v>651</v>
      </c>
    </row>
    <row r="306" spans="2:11">
      <c r="B306" s="60" t="s">
        <v>25</v>
      </c>
      <c r="C306" s="59" t="s">
        <v>23</v>
      </c>
      <c r="D306" s="73">
        <v>44756</v>
      </c>
      <c r="E306" s="111" t="s">
        <v>846</v>
      </c>
      <c r="F306" s="109" t="s">
        <v>106</v>
      </c>
      <c r="G306" s="75">
        <v>38</v>
      </c>
      <c r="H306" s="123">
        <v>24.85</v>
      </c>
      <c r="I306" s="121">
        <v>944.30000000000007</v>
      </c>
      <c r="J306" s="56" t="s">
        <v>12</v>
      </c>
      <c r="K306" s="29" t="s">
        <v>652</v>
      </c>
    </row>
    <row r="307" spans="2:11">
      <c r="B307" s="60" t="s">
        <v>25</v>
      </c>
      <c r="C307" s="59" t="s">
        <v>23</v>
      </c>
      <c r="D307" s="73">
        <v>44756</v>
      </c>
      <c r="E307" s="111" t="s">
        <v>847</v>
      </c>
      <c r="F307" s="109" t="s">
        <v>106</v>
      </c>
      <c r="G307" s="75">
        <v>63</v>
      </c>
      <c r="H307" s="123">
        <v>24.85</v>
      </c>
      <c r="I307" s="121">
        <v>1565.5500000000002</v>
      </c>
      <c r="J307" s="56" t="s">
        <v>12</v>
      </c>
      <c r="K307" s="29" t="s">
        <v>653</v>
      </c>
    </row>
    <row r="308" spans="2:11">
      <c r="B308" s="60" t="s">
        <v>25</v>
      </c>
      <c r="C308" s="59" t="s">
        <v>23</v>
      </c>
      <c r="D308" s="73">
        <v>44756</v>
      </c>
      <c r="E308" s="111" t="s">
        <v>848</v>
      </c>
      <c r="F308" s="109" t="s">
        <v>106</v>
      </c>
      <c r="G308" s="75">
        <v>63</v>
      </c>
      <c r="H308" s="123">
        <v>24.85</v>
      </c>
      <c r="I308" s="121">
        <v>1565.5500000000002</v>
      </c>
      <c r="J308" s="56" t="s">
        <v>12</v>
      </c>
      <c r="K308" s="29" t="s">
        <v>654</v>
      </c>
    </row>
    <row r="309" spans="2:11">
      <c r="B309" s="60" t="s">
        <v>25</v>
      </c>
      <c r="C309" s="59" t="s">
        <v>23</v>
      </c>
      <c r="D309" s="73">
        <v>44756</v>
      </c>
      <c r="E309" s="111" t="s">
        <v>849</v>
      </c>
      <c r="F309" s="109" t="s">
        <v>106</v>
      </c>
      <c r="G309" s="75">
        <v>55</v>
      </c>
      <c r="H309" s="123">
        <v>24.85</v>
      </c>
      <c r="I309" s="121">
        <v>1366.75</v>
      </c>
      <c r="J309" s="56" t="s">
        <v>12</v>
      </c>
      <c r="K309" s="29" t="s">
        <v>655</v>
      </c>
    </row>
    <row r="310" spans="2:11">
      <c r="B310" s="60" t="s">
        <v>25</v>
      </c>
      <c r="C310" s="59" t="s">
        <v>23</v>
      </c>
      <c r="D310" s="73">
        <v>44756</v>
      </c>
      <c r="E310" s="111" t="s">
        <v>849</v>
      </c>
      <c r="F310" s="109" t="s">
        <v>106</v>
      </c>
      <c r="G310" s="75">
        <v>8</v>
      </c>
      <c r="H310" s="123">
        <v>24.85</v>
      </c>
      <c r="I310" s="121">
        <v>198.8</v>
      </c>
      <c r="J310" s="56" t="s">
        <v>12</v>
      </c>
      <c r="K310" s="29" t="s">
        <v>656</v>
      </c>
    </row>
    <row r="311" spans="2:11">
      <c r="B311" s="60" t="s">
        <v>25</v>
      </c>
      <c r="C311" s="59" t="s">
        <v>23</v>
      </c>
      <c r="D311" s="73">
        <v>44756</v>
      </c>
      <c r="E311" s="111" t="s">
        <v>850</v>
      </c>
      <c r="F311" s="109" t="s">
        <v>106</v>
      </c>
      <c r="G311" s="75">
        <v>61</v>
      </c>
      <c r="H311" s="123">
        <v>24.85</v>
      </c>
      <c r="I311" s="121">
        <v>1515.8500000000001</v>
      </c>
      <c r="J311" s="56" t="s">
        <v>12</v>
      </c>
      <c r="K311" s="29" t="s">
        <v>657</v>
      </c>
    </row>
    <row r="312" spans="2:11">
      <c r="B312" s="60" t="s">
        <v>25</v>
      </c>
      <c r="C312" s="59" t="s">
        <v>23</v>
      </c>
      <c r="D312" s="73">
        <v>44756</v>
      </c>
      <c r="E312" s="111" t="s">
        <v>851</v>
      </c>
      <c r="F312" s="109" t="s">
        <v>106</v>
      </c>
      <c r="G312" s="75">
        <v>34</v>
      </c>
      <c r="H312" s="123">
        <v>24.85</v>
      </c>
      <c r="I312" s="121">
        <v>844.90000000000009</v>
      </c>
      <c r="J312" s="56" t="s">
        <v>12</v>
      </c>
      <c r="K312" s="29" t="s">
        <v>658</v>
      </c>
    </row>
    <row r="313" spans="2:11">
      <c r="B313" s="60" t="s">
        <v>25</v>
      </c>
      <c r="C313" s="59" t="s">
        <v>23</v>
      </c>
      <c r="D313" s="73">
        <v>44756</v>
      </c>
      <c r="E313" s="111" t="s">
        <v>851</v>
      </c>
      <c r="F313" s="109" t="s">
        <v>106</v>
      </c>
      <c r="G313" s="75">
        <v>2</v>
      </c>
      <c r="H313" s="123">
        <v>24.85</v>
      </c>
      <c r="I313" s="121">
        <v>49.7</v>
      </c>
      <c r="J313" s="56" t="s">
        <v>12</v>
      </c>
      <c r="K313" s="29" t="s">
        <v>659</v>
      </c>
    </row>
    <row r="314" spans="2:11">
      <c r="B314" s="60" t="s">
        <v>25</v>
      </c>
      <c r="C314" s="59" t="s">
        <v>23</v>
      </c>
      <c r="D314" s="73">
        <v>44756</v>
      </c>
      <c r="E314" s="111" t="s">
        <v>852</v>
      </c>
      <c r="F314" s="109" t="s">
        <v>106</v>
      </c>
      <c r="G314" s="75">
        <v>61</v>
      </c>
      <c r="H314" s="123">
        <v>24.85</v>
      </c>
      <c r="I314" s="121">
        <v>1515.8500000000001</v>
      </c>
      <c r="J314" s="56" t="s">
        <v>12</v>
      </c>
      <c r="K314" s="29" t="s">
        <v>660</v>
      </c>
    </row>
    <row r="315" spans="2:11">
      <c r="B315" s="60" t="s">
        <v>25</v>
      </c>
      <c r="C315" s="59" t="s">
        <v>23</v>
      </c>
      <c r="D315" s="73">
        <v>44756</v>
      </c>
      <c r="E315" s="111" t="s">
        <v>853</v>
      </c>
      <c r="F315" s="109" t="s">
        <v>106</v>
      </c>
      <c r="G315" s="75">
        <v>61</v>
      </c>
      <c r="H315" s="123">
        <v>24.85</v>
      </c>
      <c r="I315" s="121">
        <v>1515.8500000000001</v>
      </c>
      <c r="J315" s="56" t="s">
        <v>12</v>
      </c>
      <c r="K315" s="29" t="s">
        <v>661</v>
      </c>
    </row>
    <row r="316" spans="2:11">
      <c r="B316" s="60" t="s">
        <v>25</v>
      </c>
      <c r="C316" s="59" t="s">
        <v>23</v>
      </c>
      <c r="D316" s="73">
        <v>44756</v>
      </c>
      <c r="E316" s="111" t="s">
        <v>854</v>
      </c>
      <c r="F316" s="109" t="s">
        <v>106</v>
      </c>
      <c r="G316" s="75">
        <v>62</v>
      </c>
      <c r="H316" s="123">
        <v>24.9</v>
      </c>
      <c r="I316" s="121">
        <v>1543.8</v>
      </c>
      <c r="J316" s="56" t="s">
        <v>12</v>
      </c>
      <c r="K316" s="29" t="s">
        <v>662</v>
      </c>
    </row>
    <row r="317" spans="2:11">
      <c r="B317" s="60" t="s">
        <v>25</v>
      </c>
      <c r="C317" s="59" t="s">
        <v>23</v>
      </c>
      <c r="D317" s="73">
        <v>44756</v>
      </c>
      <c r="E317" s="111" t="s">
        <v>855</v>
      </c>
      <c r="F317" s="109" t="s">
        <v>106</v>
      </c>
      <c r="G317" s="75">
        <v>62</v>
      </c>
      <c r="H317" s="123">
        <v>24.9</v>
      </c>
      <c r="I317" s="121">
        <v>1543.8</v>
      </c>
      <c r="J317" s="56" t="s">
        <v>12</v>
      </c>
      <c r="K317" s="29" t="s">
        <v>663</v>
      </c>
    </row>
    <row r="318" spans="2:11">
      <c r="B318" s="60" t="s">
        <v>25</v>
      </c>
      <c r="C318" s="59" t="s">
        <v>23</v>
      </c>
      <c r="D318" s="73">
        <v>44756</v>
      </c>
      <c r="E318" s="111" t="s">
        <v>856</v>
      </c>
      <c r="F318" s="109" t="s">
        <v>106</v>
      </c>
      <c r="G318" s="75">
        <v>26</v>
      </c>
      <c r="H318" s="123">
        <v>24.9</v>
      </c>
      <c r="I318" s="121">
        <v>647.4</v>
      </c>
      <c r="J318" s="56" t="s">
        <v>12</v>
      </c>
      <c r="K318" s="29" t="s">
        <v>664</v>
      </c>
    </row>
    <row r="319" spans="2:11">
      <c r="B319" s="60" t="s">
        <v>25</v>
      </c>
      <c r="C319" s="59" t="s">
        <v>23</v>
      </c>
      <c r="D319" s="73">
        <v>44756</v>
      </c>
      <c r="E319" s="111" t="s">
        <v>856</v>
      </c>
      <c r="F319" s="109" t="s">
        <v>106</v>
      </c>
      <c r="G319" s="75">
        <v>36</v>
      </c>
      <c r="H319" s="123">
        <v>24.9</v>
      </c>
      <c r="I319" s="121">
        <v>896.4</v>
      </c>
      <c r="J319" s="56" t="s">
        <v>12</v>
      </c>
      <c r="K319" s="29" t="s">
        <v>665</v>
      </c>
    </row>
    <row r="320" spans="2:11">
      <c r="B320" s="60" t="s">
        <v>25</v>
      </c>
      <c r="C320" s="59" t="s">
        <v>23</v>
      </c>
      <c r="D320" s="73">
        <v>44756</v>
      </c>
      <c r="E320" s="111" t="s">
        <v>857</v>
      </c>
      <c r="F320" s="109" t="s">
        <v>106</v>
      </c>
      <c r="G320" s="75">
        <v>38</v>
      </c>
      <c r="H320" s="123">
        <v>24.9</v>
      </c>
      <c r="I320" s="121">
        <v>946.19999999999993</v>
      </c>
      <c r="J320" s="56" t="s">
        <v>12</v>
      </c>
      <c r="K320" s="29" t="s">
        <v>666</v>
      </c>
    </row>
    <row r="321" spans="2:11">
      <c r="B321" s="60" t="s">
        <v>25</v>
      </c>
      <c r="C321" s="59" t="s">
        <v>23</v>
      </c>
      <c r="D321" s="73">
        <v>44756</v>
      </c>
      <c r="E321" s="111" t="s">
        <v>857</v>
      </c>
      <c r="F321" s="109" t="s">
        <v>106</v>
      </c>
      <c r="G321" s="75">
        <v>59</v>
      </c>
      <c r="H321" s="123">
        <v>24.9</v>
      </c>
      <c r="I321" s="121">
        <v>1469.1</v>
      </c>
      <c r="J321" s="56" t="s">
        <v>12</v>
      </c>
      <c r="K321" s="29" t="s">
        <v>667</v>
      </c>
    </row>
    <row r="322" spans="2:11">
      <c r="B322" s="60" t="s">
        <v>25</v>
      </c>
      <c r="C322" s="59" t="s">
        <v>23</v>
      </c>
      <c r="D322" s="73">
        <v>44756</v>
      </c>
      <c r="E322" s="111" t="s">
        <v>857</v>
      </c>
      <c r="F322" s="109" t="s">
        <v>106</v>
      </c>
      <c r="G322" s="75">
        <v>59</v>
      </c>
      <c r="H322" s="123">
        <v>24.9</v>
      </c>
      <c r="I322" s="121">
        <v>1469.1</v>
      </c>
      <c r="J322" s="56" t="s">
        <v>12</v>
      </c>
      <c r="K322" s="29" t="s">
        <v>668</v>
      </c>
    </row>
    <row r="323" spans="2:11">
      <c r="B323" s="60" t="s">
        <v>25</v>
      </c>
      <c r="C323" s="59" t="s">
        <v>23</v>
      </c>
      <c r="D323" s="73">
        <v>44756</v>
      </c>
      <c r="E323" s="111" t="s">
        <v>857</v>
      </c>
      <c r="F323" s="109" t="s">
        <v>106</v>
      </c>
      <c r="G323" s="75">
        <v>1180</v>
      </c>
      <c r="H323" s="123">
        <v>24.9</v>
      </c>
      <c r="I323" s="121">
        <v>29382</v>
      </c>
      <c r="J323" s="56" t="s">
        <v>12</v>
      </c>
      <c r="K323" s="29" t="s">
        <v>669</v>
      </c>
    </row>
    <row r="324" spans="2:11">
      <c r="B324" s="60" t="s">
        <v>25</v>
      </c>
      <c r="C324" s="59" t="s">
        <v>23</v>
      </c>
      <c r="D324" s="73">
        <v>44756</v>
      </c>
      <c r="E324" s="111" t="s">
        <v>858</v>
      </c>
      <c r="F324" s="109" t="s">
        <v>106</v>
      </c>
      <c r="G324" s="75">
        <v>59</v>
      </c>
      <c r="H324" s="81">
        <v>24.9</v>
      </c>
      <c r="I324" s="80">
        <v>1469.1</v>
      </c>
      <c r="J324" s="56" t="s">
        <v>12</v>
      </c>
      <c r="K324" s="29" t="s">
        <v>670</v>
      </c>
    </row>
    <row r="325" spans="2:11">
      <c r="B325" s="60" t="s">
        <v>25</v>
      </c>
      <c r="C325" s="59" t="s">
        <v>23</v>
      </c>
      <c r="D325" s="73">
        <v>44756</v>
      </c>
      <c r="E325" s="111" t="s">
        <v>859</v>
      </c>
      <c r="F325" s="109" t="s">
        <v>106</v>
      </c>
      <c r="G325" s="75">
        <v>216</v>
      </c>
      <c r="H325" s="81">
        <v>24.9</v>
      </c>
      <c r="I325" s="80">
        <v>5378.4</v>
      </c>
      <c r="J325" s="56" t="s">
        <v>12</v>
      </c>
      <c r="K325" s="29" t="s">
        <v>671</v>
      </c>
    </row>
    <row r="326" spans="2:11">
      <c r="B326" s="60" t="s">
        <v>25</v>
      </c>
      <c r="C326" s="59" t="s">
        <v>23</v>
      </c>
      <c r="D326" s="73">
        <v>44756</v>
      </c>
      <c r="E326" s="111" t="s">
        <v>859</v>
      </c>
      <c r="F326" s="109" t="s">
        <v>106</v>
      </c>
      <c r="G326" s="75">
        <v>48</v>
      </c>
      <c r="H326" s="81">
        <v>24.9</v>
      </c>
      <c r="I326" s="80">
        <v>1195.1999999999998</v>
      </c>
      <c r="J326" s="56" t="s">
        <v>12</v>
      </c>
      <c r="K326" s="29" t="s">
        <v>672</v>
      </c>
    </row>
    <row r="327" spans="2:11">
      <c r="B327" s="60" t="s">
        <v>25</v>
      </c>
      <c r="C327" s="59" t="s">
        <v>23</v>
      </c>
      <c r="D327" s="73">
        <v>44756</v>
      </c>
      <c r="E327" s="111" t="s">
        <v>860</v>
      </c>
      <c r="F327" s="109" t="s">
        <v>106</v>
      </c>
      <c r="G327" s="75">
        <v>55</v>
      </c>
      <c r="H327" s="81">
        <v>24.9</v>
      </c>
      <c r="I327" s="80">
        <v>1369.5</v>
      </c>
      <c r="J327" s="56" t="s">
        <v>12</v>
      </c>
      <c r="K327" s="29" t="s">
        <v>673</v>
      </c>
    </row>
    <row r="328" spans="2:11">
      <c r="B328" s="60" t="s">
        <v>25</v>
      </c>
      <c r="C328" s="59" t="s">
        <v>23</v>
      </c>
      <c r="D328" s="73">
        <v>44756</v>
      </c>
      <c r="E328" s="111" t="s">
        <v>860</v>
      </c>
      <c r="F328" s="109" t="s">
        <v>106</v>
      </c>
      <c r="G328" s="75">
        <v>4</v>
      </c>
      <c r="H328" s="81">
        <v>24.9</v>
      </c>
      <c r="I328" s="80">
        <v>99.6</v>
      </c>
      <c r="J328" s="56" t="s">
        <v>12</v>
      </c>
      <c r="K328" s="29" t="s">
        <v>674</v>
      </c>
    </row>
    <row r="329" spans="2:11">
      <c r="B329" s="60" t="s">
        <v>25</v>
      </c>
      <c r="C329" s="59" t="s">
        <v>23</v>
      </c>
      <c r="D329" s="73">
        <v>44756</v>
      </c>
      <c r="E329" s="111" t="s">
        <v>860</v>
      </c>
      <c r="F329" s="109" t="s">
        <v>106</v>
      </c>
      <c r="G329" s="75">
        <v>26</v>
      </c>
      <c r="H329" s="81">
        <v>24.9</v>
      </c>
      <c r="I329" s="80">
        <v>647.4</v>
      </c>
      <c r="J329" s="56" t="s">
        <v>12</v>
      </c>
      <c r="K329" s="29" t="s">
        <v>675</v>
      </c>
    </row>
    <row r="330" spans="2:11">
      <c r="B330" s="60" t="s">
        <v>25</v>
      </c>
      <c r="C330" s="59" t="s">
        <v>23</v>
      </c>
      <c r="D330" s="73">
        <v>44756</v>
      </c>
      <c r="E330" s="111" t="s">
        <v>860</v>
      </c>
      <c r="F330" s="109" t="s">
        <v>106</v>
      </c>
      <c r="G330" s="75">
        <v>46</v>
      </c>
      <c r="H330" s="81">
        <v>24.9</v>
      </c>
      <c r="I330" s="80">
        <v>1145.3999999999999</v>
      </c>
      <c r="J330" s="56" t="s">
        <v>12</v>
      </c>
      <c r="K330" s="29" t="s">
        <v>676</v>
      </c>
    </row>
    <row r="331" spans="2:11">
      <c r="B331" s="60" t="s">
        <v>25</v>
      </c>
      <c r="C331" s="59" t="s">
        <v>23</v>
      </c>
      <c r="D331" s="73">
        <v>44756</v>
      </c>
      <c r="E331" s="111" t="s">
        <v>860</v>
      </c>
      <c r="F331" s="109" t="s">
        <v>106</v>
      </c>
      <c r="G331" s="75">
        <v>37</v>
      </c>
      <c r="H331" s="81">
        <v>24.9</v>
      </c>
      <c r="I331" s="80">
        <v>921.3</v>
      </c>
      <c r="J331" s="56" t="s">
        <v>12</v>
      </c>
      <c r="K331" s="29" t="s">
        <v>677</v>
      </c>
    </row>
    <row r="332" spans="2:11">
      <c r="B332" s="60" t="s">
        <v>25</v>
      </c>
      <c r="C332" s="59" t="s">
        <v>23</v>
      </c>
      <c r="D332" s="73">
        <v>44756</v>
      </c>
      <c r="E332" s="111" t="s">
        <v>860</v>
      </c>
      <c r="F332" s="109" t="s">
        <v>106</v>
      </c>
      <c r="G332" s="75">
        <v>100</v>
      </c>
      <c r="H332" s="81">
        <v>24.9</v>
      </c>
      <c r="I332" s="80">
        <v>2490</v>
      </c>
      <c r="J332" s="56" t="s">
        <v>12</v>
      </c>
      <c r="K332" s="29" t="s">
        <v>678</v>
      </c>
    </row>
    <row r="333" spans="2:11">
      <c r="B333" s="60" t="s">
        <v>25</v>
      </c>
      <c r="C333" s="59" t="s">
        <v>23</v>
      </c>
      <c r="D333" s="73">
        <v>44756</v>
      </c>
      <c r="E333" s="111" t="s">
        <v>861</v>
      </c>
      <c r="F333" s="109" t="s">
        <v>106</v>
      </c>
      <c r="G333" s="75">
        <v>472</v>
      </c>
      <c r="H333" s="81">
        <v>25</v>
      </c>
      <c r="I333" s="80">
        <v>11800</v>
      </c>
      <c r="J333" s="56" t="s">
        <v>12</v>
      </c>
      <c r="K333" s="29" t="s">
        <v>679</v>
      </c>
    </row>
    <row r="334" spans="2:11">
      <c r="B334" s="60" t="s">
        <v>25</v>
      </c>
      <c r="C334" s="59" t="s">
        <v>23</v>
      </c>
      <c r="D334" s="73">
        <v>44756</v>
      </c>
      <c r="E334" s="111" t="s">
        <v>861</v>
      </c>
      <c r="F334" s="109" t="s">
        <v>106</v>
      </c>
      <c r="G334" s="75">
        <v>59</v>
      </c>
      <c r="H334" s="81">
        <v>25</v>
      </c>
      <c r="I334" s="80">
        <v>1475</v>
      </c>
      <c r="J334" s="56" t="s">
        <v>12</v>
      </c>
      <c r="K334" s="29" t="s">
        <v>680</v>
      </c>
    </row>
    <row r="335" spans="2:11">
      <c r="B335" s="60" t="s">
        <v>25</v>
      </c>
      <c r="C335" s="59" t="s">
        <v>23</v>
      </c>
      <c r="D335" s="73">
        <v>44756</v>
      </c>
      <c r="E335" s="111" t="s">
        <v>861</v>
      </c>
      <c r="F335" s="109" t="s">
        <v>106</v>
      </c>
      <c r="G335" s="75">
        <v>64</v>
      </c>
      <c r="H335" s="81">
        <v>25</v>
      </c>
      <c r="I335" s="80">
        <v>1600</v>
      </c>
      <c r="J335" s="56" t="s">
        <v>12</v>
      </c>
      <c r="K335" s="29" t="s">
        <v>681</v>
      </c>
    </row>
    <row r="336" spans="2:11">
      <c r="B336" s="60" t="s">
        <v>25</v>
      </c>
      <c r="C336" s="59" t="s">
        <v>23</v>
      </c>
      <c r="D336" s="73">
        <v>44756</v>
      </c>
      <c r="E336" s="111" t="s">
        <v>861</v>
      </c>
      <c r="F336" s="109" t="s">
        <v>106</v>
      </c>
      <c r="G336" s="75">
        <v>236</v>
      </c>
      <c r="H336" s="81">
        <v>25</v>
      </c>
      <c r="I336" s="80">
        <v>5900</v>
      </c>
      <c r="J336" s="56" t="s">
        <v>12</v>
      </c>
      <c r="K336" s="29" t="s">
        <v>682</v>
      </c>
    </row>
    <row r="337" spans="2:11">
      <c r="B337" s="60" t="s">
        <v>25</v>
      </c>
      <c r="C337" s="59" t="s">
        <v>23</v>
      </c>
      <c r="D337" s="73">
        <v>44756</v>
      </c>
      <c r="E337" s="111" t="s">
        <v>861</v>
      </c>
      <c r="F337" s="109" t="s">
        <v>106</v>
      </c>
      <c r="G337" s="75">
        <v>59</v>
      </c>
      <c r="H337" s="81">
        <v>25</v>
      </c>
      <c r="I337" s="80">
        <v>1475</v>
      </c>
      <c r="J337" s="56" t="s">
        <v>12</v>
      </c>
      <c r="K337" s="29" t="s">
        <v>683</v>
      </c>
    </row>
    <row r="338" spans="2:11">
      <c r="B338" s="60" t="s">
        <v>25</v>
      </c>
      <c r="C338" s="59" t="s">
        <v>23</v>
      </c>
      <c r="D338" s="73">
        <v>44756</v>
      </c>
      <c r="E338" s="111" t="s">
        <v>861</v>
      </c>
      <c r="F338" s="109" t="s">
        <v>106</v>
      </c>
      <c r="G338" s="75">
        <v>60</v>
      </c>
      <c r="H338" s="81">
        <v>25</v>
      </c>
      <c r="I338" s="80">
        <v>1500</v>
      </c>
      <c r="J338" s="56" t="s">
        <v>12</v>
      </c>
      <c r="K338" s="29" t="s">
        <v>684</v>
      </c>
    </row>
    <row r="339" spans="2:11">
      <c r="B339" s="60" t="s">
        <v>25</v>
      </c>
      <c r="C339" s="59" t="s">
        <v>23</v>
      </c>
      <c r="D339" s="73">
        <v>44756</v>
      </c>
      <c r="E339" s="111" t="s">
        <v>861</v>
      </c>
      <c r="F339" s="109" t="s">
        <v>106</v>
      </c>
      <c r="G339" s="75">
        <v>20</v>
      </c>
      <c r="H339" s="81">
        <v>25</v>
      </c>
      <c r="I339" s="80">
        <v>500</v>
      </c>
      <c r="J339" s="56" t="s">
        <v>12</v>
      </c>
      <c r="K339" s="29" t="s">
        <v>685</v>
      </c>
    </row>
    <row r="340" spans="2:11">
      <c r="B340" s="60" t="s">
        <v>25</v>
      </c>
      <c r="C340" s="59" t="s">
        <v>23</v>
      </c>
      <c r="D340" s="73">
        <v>44756</v>
      </c>
      <c r="E340" s="111" t="s">
        <v>862</v>
      </c>
      <c r="F340" s="109" t="s">
        <v>106</v>
      </c>
      <c r="G340" s="75">
        <v>58</v>
      </c>
      <c r="H340" s="81">
        <v>25</v>
      </c>
      <c r="I340" s="80">
        <v>1450</v>
      </c>
      <c r="J340" s="56" t="s">
        <v>12</v>
      </c>
      <c r="K340" s="29" t="s">
        <v>686</v>
      </c>
    </row>
    <row r="341" spans="2:11">
      <c r="B341" s="60" t="s">
        <v>25</v>
      </c>
      <c r="C341" s="59" t="s">
        <v>23</v>
      </c>
      <c r="D341" s="73">
        <v>44756</v>
      </c>
      <c r="E341" s="111" t="s">
        <v>862</v>
      </c>
      <c r="F341" s="109" t="s">
        <v>106</v>
      </c>
      <c r="G341" s="75">
        <v>41</v>
      </c>
      <c r="H341" s="81">
        <v>25</v>
      </c>
      <c r="I341" s="80">
        <v>1025</v>
      </c>
      <c r="J341" s="56" t="s">
        <v>12</v>
      </c>
      <c r="K341" s="29" t="s">
        <v>687</v>
      </c>
    </row>
    <row r="342" spans="2:11">
      <c r="B342" s="60" t="s">
        <v>25</v>
      </c>
      <c r="C342" s="59" t="s">
        <v>23</v>
      </c>
      <c r="D342" s="73">
        <v>44756</v>
      </c>
      <c r="E342" s="111" t="s">
        <v>862</v>
      </c>
      <c r="F342" s="109" t="s">
        <v>106</v>
      </c>
      <c r="G342" s="75">
        <v>6</v>
      </c>
      <c r="H342" s="81">
        <v>25</v>
      </c>
      <c r="I342" s="80">
        <v>150</v>
      </c>
      <c r="J342" s="56" t="s">
        <v>12</v>
      </c>
      <c r="K342" s="29" t="s">
        <v>688</v>
      </c>
    </row>
    <row r="343" spans="2:11">
      <c r="B343" s="60" t="s">
        <v>25</v>
      </c>
      <c r="C343" s="59" t="s">
        <v>23</v>
      </c>
      <c r="D343" s="73">
        <v>44756</v>
      </c>
      <c r="E343" s="111" t="s">
        <v>863</v>
      </c>
      <c r="F343" s="109" t="s">
        <v>106</v>
      </c>
      <c r="G343" s="75">
        <v>289</v>
      </c>
      <c r="H343" s="81">
        <v>24.95</v>
      </c>
      <c r="I343" s="80">
        <v>7210.55</v>
      </c>
      <c r="J343" s="56" t="s">
        <v>12</v>
      </c>
      <c r="K343" s="29" t="s">
        <v>689</v>
      </c>
    </row>
    <row r="344" spans="2:11">
      <c r="B344" s="60" t="s">
        <v>25</v>
      </c>
      <c r="C344" s="59" t="s">
        <v>23</v>
      </c>
      <c r="D344" s="73">
        <v>44756</v>
      </c>
      <c r="E344" s="111" t="s">
        <v>863</v>
      </c>
      <c r="F344" s="109" t="s">
        <v>106</v>
      </c>
      <c r="G344" s="75">
        <v>97</v>
      </c>
      <c r="H344" s="81">
        <v>24.95</v>
      </c>
      <c r="I344" s="80">
        <v>2420.15</v>
      </c>
      <c r="J344" s="56" t="s">
        <v>12</v>
      </c>
      <c r="K344" s="29" t="s">
        <v>690</v>
      </c>
    </row>
    <row r="345" spans="2:11">
      <c r="B345" s="60" t="s">
        <v>25</v>
      </c>
      <c r="C345" s="59" t="s">
        <v>23</v>
      </c>
      <c r="D345" s="73">
        <v>44756</v>
      </c>
      <c r="E345" s="111" t="s">
        <v>863</v>
      </c>
      <c r="F345" s="109" t="s">
        <v>106</v>
      </c>
      <c r="G345" s="75">
        <v>42</v>
      </c>
      <c r="H345" s="81">
        <v>24.9</v>
      </c>
      <c r="I345" s="80">
        <v>1045.8</v>
      </c>
      <c r="J345" s="56" t="s">
        <v>12</v>
      </c>
      <c r="K345" s="29" t="s">
        <v>691</v>
      </c>
    </row>
    <row r="346" spans="2:11">
      <c r="B346" s="60" t="s">
        <v>25</v>
      </c>
      <c r="C346" s="59" t="s">
        <v>23</v>
      </c>
      <c r="D346" s="73">
        <v>44756</v>
      </c>
      <c r="E346" s="111" t="s">
        <v>863</v>
      </c>
      <c r="F346" s="109" t="s">
        <v>106</v>
      </c>
      <c r="G346" s="75">
        <v>6</v>
      </c>
      <c r="H346" s="81">
        <v>24.9</v>
      </c>
      <c r="I346" s="80">
        <v>149.39999999999998</v>
      </c>
      <c r="J346" s="56" t="s">
        <v>12</v>
      </c>
      <c r="K346" s="29" t="s">
        <v>692</v>
      </c>
    </row>
    <row r="347" spans="2:11">
      <c r="B347" s="60" t="s">
        <v>25</v>
      </c>
      <c r="C347" s="59" t="s">
        <v>23</v>
      </c>
      <c r="D347" s="73">
        <v>44756</v>
      </c>
      <c r="E347" s="111" t="s">
        <v>864</v>
      </c>
      <c r="F347" s="109" t="s">
        <v>106</v>
      </c>
      <c r="G347" s="75">
        <v>21</v>
      </c>
      <c r="H347" s="81">
        <v>24.95</v>
      </c>
      <c r="I347" s="80">
        <v>523.94999999999993</v>
      </c>
      <c r="J347" s="56" t="s">
        <v>12</v>
      </c>
      <c r="K347" s="29" t="s">
        <v>693</v>
      </c>
    </row>
    <row r="348" spans="2:11">
      <c r="B348" s="60" t="s">
        <v>25</v>
      </c>
      <c r="C348" s="59" t="s">
        <v>23</v>
      </c>
      <c r="D348" s="73">
        <v>44756</v>
      </c>
      <c r="E348" s="111" t="s">
        <v>864</v>
      </c>
      <c r="F348" s="109" t="s">
        <v>106</v>
      </c>
      <c r="G348" s="75">
        <v>19</v>
      </c>
      <c r="H348" s="81">
        <v>24.95</v>
      </c>
      <c r="I348" s="80">
        <v>474.05</v>
      </c>
      <c r="J348" s="56" t="s">
        <v>12</v>
      </c>
      <c r="K348" s="29" t="s">
        <v>694</v>
      </c>
    </row>
    <row r="349" spans="2:11">
      <c r="B349" s="60" t="s">
        <v>25</v>
      </c>
      <c r="C349" s="59" t="s">
        <v>23</v>
      </c>
      <c r="D349" s="73">
        <v>44756</v>
      </c>
      <c r="E349" s="111" t="s">
        <v>865</v>
      </c>
      <c r="F349" s="109" t="s">
        <v>106</v>
      </c>
      <c r="G349" s="75">
        <v>41</v>
      </c>
      <c r="H349" s="81">
        <v>24.95</v>
      </c>
      <c r="I349" s="80">
        <v>1022.9499999999999</v>
      </c>
      <c r="J349" s="56" t="s">
        <v>12</v>
      </c>
      <c r="K349" s="29" t="s">
        <v>695</v>
      </c>
    </row>
    <row r="350" spans="2:11">
      <c r="B350" s="60" t="s">
        <v>25</v>
      </c>
      <c r="C350" s="59" t="s">
        <v>23</v>
      </c>
      <c r="D350" s="73">
        <v>44756</v>
      </c>
      <c r="E350" s="111" t="s">
        <v>865</v>
      </c>
      <c r="F350" s="109" t="s">
        <v>106</v>
      </c>
      <c r="G350" s="75">
        <v>46</v>
      </c>
      <c r="H350" s="81">
        <v>24.95</v>
      </c>
      <c r="I350" s="80">
        <v>1147.7</v>
      </c>
      <c r="J350" s="56" t="s">
        <v>12</v>
      </c>
      <c r="K350" s="29" t="s">
        <v>696</v>
      </c>
    </row>
    <row r="351" spans="2:11">
      <c r="B351" s="60" t="s">
        <v>25</v>
      </c>
      <c r="C351" s="59" t="s">
        <v>23</v>
      </c>
      <c r="D351" s="73">
        <v>44756</v>
      </c>
      <c r="E351" s="111" t="s">
        <v>866</v>
      </c>
      <c r="F351" s="109" t="s">
        <v>106</v>
      </c>
      <c r="G351" s="75">
        <v>20</v>
      </c>
      <c r="H351" s="81">
        <v>24.95</v>
      </c>
      <c r="I351" s="80">
        <v>499</v>
      </c>
      <c r="J351" s="56" t="s">
        <v>12</v>
      </c>
      <c r="K351" s="29" t="s">
        <v>697</v>
      </c>
    </row>
    <row r="352" spans="2:11">
      <c r="B352" s="60" t="s">
        <v>25</v>
      </c>
      <c r="C352" s="59" t="s">
        <v>23</v>
      </c>
      <c r="D352" s="73">
        <v>44756</v>
      </c>
      <c r="E352" s="111" t="s">
        <v>867</v>
      </c>
      <c r="F352" s="109" t="s">
        <v>106</v>
      </c>
      <c r="G352" s="75">
        <v>1746</v>
      </c>
      <c r="H352" s="81">
        <v>24.9</v>
      </c>
      <c r="I352" s="80">
        <v>43475.399999999994</v>
      </c>
      <c r="J352" s="56" t="s">
        <v>12</v>
      </c>
      <c r="K352" s="29" t="s">
        <v>698</v>
      </c>
    </row>
    <row r="353" spans="2:11">
      <c r="B353" s="60" t="s">
        <v>25</v>
      </c>
      <c r="C353" s="59" t="s">
        <v>23</v>
      </c>
      <c r="D353" s="73">
        <v>44757</v>
      </c>
      <c r="E353" s="111" t="s">
        <v>1374</v>
      </c>
      <c r="F353" s="109" t="s">
        <v>106</v>
      </c>
      <c r="G353" s="75">
        <v>48</v>
      </c>
      <c r="H353" s="81">
        <v>25.05</v>
      </c>
      <c r="I353" s="80">
        <v>1202.4000000000001</v>
      </c>
      <c r="J353" s="56" t="s">
        <v>12</v>
      </c>
      <c r="K353" s="29" t="s">
        <v>868</v>
      </c>
    </row>
    <row r="354" spans="2:11">
      <c r="B354" s="60" t="s">
        <v>25</v>
      </c>
      <c r="C354" s="59" t="s">
        <v>23</v>
      </c>
      <c r="D354" s="73">
        <v>44757</v>
      </c>
      <c r="E354" s="111" t="s">
        <v>1375</v>
      </c>
      <c r="F354" s="109" t="s">
        <v>106</v>
      </c>
      <c r="G354" s="75">
        <v>79</v>
      </c>
      <c r="H354" s="81">
        <v>25.05</v>
      </c>
      <c r="I354" s="80">
        <v>1978.95</v>
      </c>
      <c r="J354" s="56" t="s">
        <v>12</v>
      </c>
      <c r="K354" s="29" t="s">
        <v>869</v>
      </c>
    </row>
    <row r="355" spans="2:11">
      <c r="B355" s="60" t="s">
        <v>25</v>
      </c>
      <c r="C355" s="59" t="s">
        <v>23</v>
      </c>
      <c r="D355" s="73">
        <v>44757</v>
      </c>
      <c r="E355" s="111" t="s">
        <v>1376</v>
      </c>
      <c r="F355" s="109" t="s">
        <v>106</v>
      </c>
      <c r="G355" s="75">
        <v>62</v>
      </c>
      <c r="H355" s="81">
        <v>25</v>
      </c>
      <c r="I355" s="80">
        <v>1550</v>
      </c>
      <c r="J355" s="56" t="s">
        <v>12</v>
      </c>
      <c r="K355" s="29" t="s">
        <v>870</v>
      </c>
    </row>
    <row r="356" spans="2:11">
      <c r="B356" s="60" t="s">
        <v>25</v>
      </c>
      <c r="C356" s="59" t="s">
        <v>23</v>
      </c>
      <c r="D356" s="73">
        <v>44757</v>
      </c>
      <c r="E356" s="111" t="s">
        <v>1377</v>
      </c>
      <c r="F356" s="109" t="s">
        <v>106</v>
      </c>
      <c r="G356" s="75">
        <v>71</v>
      </c>
      <c r="H356" s="81">
        <v>25</v>
      </c>
      <c r="I356" s="80">
        <v>1775</v>
      </c>
      <c r="J356" s="56" t="s">
        <v>12</v>
      </c>
      <c r="K356" s="29" t="s">
        <v>871</v>
      </c>
    </row>
    <row r="357" spans="2:11">
      <c r="B357" s="60" t="s">
        <v>25</v>
      </c>
      <c r="C357" s="59" t="s">
        <v>23</v>
      </c>
      <c r="D357" s="73">
        <v>44757</v>
      </c>
      <c r="E357" s="111" t="s">
        <v>1377</v>
      </c>
      <c r="F357" s="109" t="s">
        <v>106</v>
      </c>
      <c r="G357" s="75">
        <v>22</v>
      </c>
      <c r="H357" s="81">
        <v>25</v>
      </c>
      <c r="I357" s="80">
        <v>550</v>
      </c>
      <c r="J357" s="56" t="s">
        <v>12</v>
      </c>
      <c r="K357" s="29" t="s">
        <v>872</v>
      </c>
    </row>
    <row r="358" spans="2:11">
      <c r="B358" s="60" t="s">
        <v>25</v>
      </c>
      <c r="C358" s="59" t="s">
        <v>23</v>
      </c>
      <c r="D358" s="73">
        <v>44757</v>
      </c>
      <c r="E358" s="111" t="s">
        <v>1378</v>
      </c>
      <c r="F358" s="109" t="s">
        <v>106</v>
      </c>
      <c r="G358" s="75">
        <v>132</v>
      </c>
      <c r="H358" s="81">
        <v>25</v>
      </c>
      <c r="I358" s="80">
        <v>3300</v>
      </c>
      <c r="J358" s="56" t="s">
        <v>12</v>
      </c>
      <c r="K358" s="29" t="s">
        <v>873</v>
      </c>
    </row>
    <row r="359" spans="2:11">
      <c r="B359" s="60" t="s">
        <v>25</v>
      </c>
      <c r="C359" s="59" t="s">
        <v>23</v>
      </c>
      <c r="D359" s="73">
        <v>44757</v>
      </c>
      <c r="E359" s="111" t="s">
        <v>1378</v>
      </c>
      <c r="F359" s="109" t="s">
        <v>106</v>
      </c>
      <c r="G359" s="75">
        <v>150</v>
      </c>
      <c r="H359" s="81">
        <v>25</v>
      </c>
      <c r="I359" s="80">
        <v>3750</v>
      </c>
      <c r="J359" s="56" t="s">
        <v>12</v>
      </c>
      <c r="K359" s="29" t="s">
        <v>874</v>
      </c>
    </row>
    <row r="360" spans="2:11">
      <c r="B360" s="60" t="s">
        <v>25</v>
      </c>
      <c r="C360" s="59" t="s">
        <v>23</v>
      </c>
      <c r="D360" s="73">
        <v>44757</v>
      </c>
      <c r="E360" s="111" t="s">
        <v>1378</v>
      </c>
      <c r="F360" s="109" t="s">
        <v>106</v>
      </c>
      <c r="G360" s="75">
        <v>80</v>
      </c>
      <c r="H360" s="81">
        <v>25</v>
      </c>
      <c r="I360" s="80">
        <v>2000</v>
      </c>
      <c r="J360" s="56" t="s">
        <v>12</v>
      </c>
      <c r="K360" s="29" t="s">
        <v>875</v>
      </c>
    </row>
    <row r="361" spans="2:11">
      <c r="B361" s="60" t="s">
        <v>25</v>
      </c>
      <c r="C361" s="59" t="s">
        <v>23</v>
      </c>
      <c r="D361" s="73">
        <v>44757</v>
      </c>
      <c r="E361" s="111" t="s">
        <v>1378</v>
      </c>
      <c r="F361" s="109" t="s">
        <v>106</v>
      </c>
      <c r="G361" s="75">
        <v>2</v>
      </c>
      <c r="H361" s="81">
        <v>25</v>
      </c>
      <c r="I361" s="80">
        <v>50</v>
      </c>
      <c r="J361" s="56" t="s">
        <v>12</v>
      </c>
      <c r="K361" s="29" t="s">
        <v>876</v>
      </c>
    </row>
    <row r="362" spans="2:11">
      <c r="B362" s="60" t="s">
        <v>25</v>
      </c>
      <c r="C362" s="59" t="s">
        <v>23</v>
      </c>
      <c r="D362" s="73">
        <v>44757</v>
      </c>
      <c r="E362" s="111" t="s">
        <v>1378</v>
      </c>
      <c r="F362" s="109" t="s">
        <v>106</v>
      </c>
      <c r="G362" s="75">
        <v>128</v>
      </c>
      <c r="H362" s="81">
        <v>25</v>
      </c>
      <c r="I362" s="80">
        <v>3200</v>
      </c>
      <c r="J362" s="56" t="s">
        <v>12</v>
      </c>
      <c r="K362" s="29" t="s">
        <v>877</v>
      </c>
    </row>
    <row r="363" spans="2:11">
      <c r="B363" s="60" t="s">
        <v>25</v>
      </c>
      <c r="C363" s="59" t="s">
        <v>23</v>
      </c>
      <c r="D363" s="73">
        <v>44757</v>
      </c>
      <c r="E363" s="111" t="s">
        <v>1378</v>
      </c>
      <c r="F363" s="109" t="s">
        <v>106</v>
      </c>
      <c r="G363" s="75">
        <v>126</v>
      </c>
      <c r="H363" s="81">
        <v>25</v>
      </c>
      <c r="I363" s="80">
        <v>3150</v>
      </c>
      <c r="J363" s="56" t="s">
        <v>12</v>
      </c>
      <c r="K363" s="29" t="s">
        <v>878</v>
      </c>
    </row>
    <row r="364" spans="2:11">
      <c r="B364" s="60" t="s">
        <v>25</v>
      </c>
      <c r="C364" s="59" t="s">
        <v>23</v>
      </c>
      <c r="D364" s="73">
        <v>44757</v>
      </c>
      <c r="E364" s="111" t="s">
        <v>1378</v>
      </c>
      <c r="F364" s="109" t="s">
        <v>106</v>
      </c>
      <c r="G364" s="75">
        <v>100</v>
      </c>
      <c r="H364" s="81">
        <v>25</v>
      </c>
      <c r="I364" s="80">
        <v>2500</v>
      </c>
      <c r="J364" s="56" t="s">
        <v>12</v>
      </c>
      <c r="K364" s="29" t="s">
        <v>879</v>
      </c>
    </row>
    <row r="365" spans="2:11">
      <c r="B365" s="60" t="s">
        <v>25</v>
      </c>
      <c r="C365" s="59" t="s">
        <v>23</v>
      </c>
      <c r="D365" s="73">
        <v>44757</v>
      </c>
      <c r="E365" s="111" t="s">
        <v>1379</v>
      </c>
      <c r="F365" s="109" t="s">
        <v>106</v>
      </c>
      <c r="G365" s="75">
        <v>11</v>
      </c>
      <c r="H365" s="81">
        <v>25</v>
      </c>
      <c r="I365" s="80">
        <v>275</v>
      </c>
      <c r="J365" s="56" t="s">
        <v>12</v>
      </c>
      <c r="K365" s="29" t="s">
        <v>880</v>
      </c>
    </row>
    <row r="366" spans="2:11">
      <c r="B366" s="60" t="s">
        <v>25</v>
      </c>
      <c r="C366" s="59" t="s">
        <v>23</v>
      </c>
      <c r="D366" s="73">
        <v>44757</v>
      </c>
      <c r="E366" s="111" t="s">
        <v>1380</v>
      </c>
      <c r="F366" s="109" t="s">
        <v>106</v>
      </c>
      <c r="G366" s="75">
        <v>97</v>
      </c>
      <c r="H366" s="81">
        <v>25</v>
      </c>
      <c r="I366" s="80">
        <v>2425</v>
      </c>
      <c r="J366" s="56" t="s">
        <v>12</v>
      </c>
      <c r="K366" s="29" t="s">
        <v>881</v>
      </c>
    </row>
    <row r="367" spans="2:11">
      <c r="B367" s="60" t="s">
        <v>25</v>
      </c>
      <c r="C367" s="59" t="s">
        <v>23</v>
      </c>
      <c r="D367" s="73">
        <v>44757</v>
      </c>
      <c r="E367" s="111" t="s">
        <v>1381</v>
      </c>
      <c r="F367" s="109" t="s">
        <v>106</v>
      </c>
      <c r="G367" s="75">
        <v>53</v>
      </c>
      <c r="H367" s="81">
        <v>25</v>
      </c>
      <c r="I367" s="80">
        <v>1325</v>
      </c>
      <c r="J367" s="56" t="s">
        <v>12</v>
      </c>
      <c r="K367" s="29" t="s">
        <v>882</v>
      </c>
    </row>
    <row r="368" spans="2:11">
      <c r="B368" s="60" t="s">
        <v>25</v>
      </c>
      <c r="C368" s="59" t="s">
        <v>23</v>
      </c>
      <c r="D368" s="73">
        <v>44757</v>
      </c>
      <c r="E368" s="111" t="s">
        <v>1381</v>
      </c>
      <c r="F368" s="109" t="s">
        <v>106</v>
      </c>
      <c r="G368" s="75">
        <v>3</v>
      </c>
      <c r="H368" s="81">
        <v>25</v>
      </c>
      <c r="I368" s="80">
        <v>75</v>
      </c>
      <c r="J368" s="56" t="s">
        <v>12</v>
      </c>
      <c r="K368" s="29" t="s">
        <v>883</v>
      </c>
    </row>
    <row r="369" spans="2:11">
      <c r="B369" s="60" t="s">
        <v>25</v>
      </c>
      <c r="C369" s="59" t="s">
        <v>23</v>
      </c>
      <c r="D369" s="73">
        <v>44757</v>
      </c>
      <c r="E369" s="111" t="s">
        <v>1382</v>
      </c>
      <c r="F369" s="109" t="s">
        <v>106</v>
      </c>
      <c r="G369" s="75">
        <v>13</v>
      </c>
      <c r="H369" s="81">
        <v>25</v>
      </c>
      <c r="I369" s="80">
        <v>325</v>
      </c>
      <c r="J369" s="56" t="s">
        <v>12</v>
      </c>
      <c r="K369" s="29" t="s">
        <v>884</v>
      </c>
    </row>
    <row r="370" spans="2:11">
      <c r="B370" s="60" t="s">
        <v>25</v>
      </c>
      <c r="C370" s="59" t="s">
        <v>23</v>
      </c>
      <c r="D370" s="73">
        <v>44757</v>
      </c>
      <c r="E370" s="111" t="s">
        <v>1383</v>
      </c>
      <c r="F370" s="109" t="s">
        <v>106</v>
      </c>
      <c r="G370" s="75">
        <v>70</v>
      </c>
      <c r="H370" s="81">
        <v>25</v>
      </c>
      <c r="I370" s="80">
        <v>1750</v>
      </c>
      <c r="J370" s="56" t="s">
        <v>12</v>
      </c>
      <c r="K370" s="29" t="s">
        <v>885</v>
      </c>
    </row>
    <row r="371" spans="2:11">
      <c r="B371" s="60" t="s">
        <v>25</v>
      </c>
      <c r="C371" s="59" t="s">
        <v>23</v>
      </c>
      <c r="D371" s="73">
        <v>44757</v>
      </c>
      <c r="E371" s="111" t="s">
        <v>1384</v>
      </c>
      <c r="F371" s="109" t="s">
        <v>106</v>
      </c>
      <c r="G371" s="75">
        <v>81</v>
      </c>
      <c r="H371" s="81">
        <v>25</v>
      </c>
      <c r="I371" s="80">
        <v>2025</v>
      </c>
      <c r="J371" s="56" t="s">
        <v>12</v>
      </c>
      <c r="K371" s="29" t="s">
        <v>886</v>
      </c>
    </row>
    <row r="372" spans="2:11">
      <c r="B372" s="60" t="s">
        <v>25</v>
      </c>
      <c r="C372" s="59" t="s">
        <v>23</v>
      </c>
      <c r="D372" s="73">
        <v>44757</v>
      </c>
      <c r="E372" s="111" t="s">
        <v>1385</v>
      </c>
      <c r="F372" s="109" t="s">
        <v>106</v>
      </c>
      <c r="G372" s="75">
        <v>13</v>
      </c>
      <c r="H372" s="81">
        <v>25</v>
      </c>
      <c r="I372" s="80">
        <v>325</v>
      </c>
      <c r="J372" s="56" t="s">
        <v>12</v>
      </c>
      <c r="K372" s="29" t="s">
        <v>887</v>
      </c>
    </row>
    <row r="373" spans="2:11">
      <c r="B373" s="60" t="s">
        <v>25</v>
      </c>
      <c r="C373" s="59" t="s">
        <v>23</v>
      </c>
      <c r="D373" s="73">
        <v>44757</v>
      </c>
      <c r="E373" s="111" t="s">
        <v>1385</v>
      </c>
      <c r="F373" s="109" t="s">
        <v>106</v>
      </c>
      <c r="G373" s="75">
        <v>13</v>
      </c>
      <c r="H373" s="81">
        <v>25</v>
      </c>
      <c r="I373" s="80">
        <v>325</v>
      </c>
      <c r="J373" s="56" t="s">
        <v>12</v>
      </c>
      <c r="K373" s="29" t="s">
        <v>888</v>
      </c>
    </row>
    <row r="374" spans="2:11">
      <c r="B374" s="60" t="s">
        <v>25</v>
      </c>
      <c r="C374" s="59" t="s">
        <v>23</v>
      </c>
      <c r="D374" s="73">
        <v>44757</v>
      </c>
      <c r="E374" s="111" t="s">
        <v>1385</v>
      </c>
      <c r="F374" s="109" t="s">
        <v>106</v>
      </c>
      <c r="G374" s="75">
        <v>61</v>
      </c>
      <c r="H374" s="81">
        <v>25</v>
      </c>
      <c r="I374" s="80">
        <v>1525</v>
      </c>
      <c r="J374" s="56" t="s">
        <v>12</v>
      </c>
      <c r="K374" s="29" t="s">
        <v>889</v>
      </c>
    </row>
    <row r="375" spans="2:11">
      <c r="B375" s="60" t="s">
        <v>25</v>
      </c>
      <c r="C375" s="59" t="s">
        <v>23</v>
      </c>
      <c r="D375" s="73">
        <v>44757</v>
      </c>
      <c r="E375" s="111" t="s">
        <v>1385</v>
      </c>
      <c r="F375" s="109" t="s">
        <v>106</v>
      </c>
      <c r="G375" s="75">
        <v>58</v>
      </c>
      <c r="H375" s="81">
        <v>25</v>
      </c>
      <c r="I375" s="80">
        <v>1450</v>
      </c>
      <c r="J375" s="56" t="s">
        <v>12</v>
      </c>
      <c r="K375" s="29" t="s">
        <v>890</v>
      </c>
    </row>
    <row r="376" spans="2:11">
      <c r="B376" s="60" t="s">
        <v>25</v>
      </c>
      <c r="C376" s="59" t="s">
        <v>23</v>
      </c>
      <c r="D376" s="73">
        <v>44757</v>
      </c>
      <c r="E376" s="111" t="s">
        <v>1386</v>
      </c>
      <c r="F376" s="109" t="s">
        <v>106</v>
      </c>
      <c r="G376" s="75">
        <v>7</v>
      </c>
      <c r="H376" s="81">
        <v>25</v>
      </c>
      <c r="I376" s="80">
        <v>175</v>
      </c>
      <c r="J376" s="56" t="s">
        <v>12</v>
      </c>
      <c r="K376" s="29" t="s">
        <v>891</v>
      </c>
    </row>
    <row r="377" spans="2:11">
      <c r="B377" s="60" t="s">
        <v>25</v>
      </c>
      <c r="C377" s="59" t="s">
        <v>23</v>
      </c>
      <c r="D377" s="73">
        <v>44757</v>
      </c>
      <c r="E377" s="111" t="s">
        <v>1386</v>
      </c>
      <c r="F377" s="109" t="s">
        <v>106</v>
      </c>
      <c r="G377" s="75">
        <v>49</v>
      </c>
      <c r="H377" s="81">
        <v>25</v>
      </c>
      <c r="I377" s="80">
        <v>1225</v>
      </c>
      <c r="J377" s="56" t="s">
        <v>12</v>
      </c>
      <c r="K377" s="29" t="s">
        <v>892</v>
      </c>
    </row>
    <row r="378" spans="2:11">
      <c r="B378" s="60" t="s">
        <v>25</v>
      </c>
      <c r="C378" s="59" t="s">
        <v>23</v>
      </c>
      <c r="D378" s="73">
        <v>44757</v>
      </c>
      <c r="E378" s="111" t="s">
        <v>1386</v>
      </c>
      <c r="F378" s="109" t="s">
        <v>106</v>
      </c>
      <c r="G378" s="75">
        <v>58</v>
      </c>
      <c r="H378" s="81">
        <v>25</v>
      </c>
      <c r="I378" s="80">
        <v>1450</v>
      </c>
      <c r="J378" s="56" t="s">
        <v>12</v>
      </c>
      <c r="K378" s="29" t="s">
        <v>893</v>
      </c>
    </row>
    <row r="379" spans="2:11">
      <c r="B379" s="60" t="s">
        <v>25</v>
      </c>
      <c r="C379" s="59" t="s">
        <v>23</v>
      </c>
      <c r="D379" s="73">
        <v>44757</v>
      </c>
      <c r="E379" s="111" t="s">
        <v>1386</v>
      </c>
      <c r="F379" s="109" t="s">
        <v>106</v>
      </c>
      <c r="G379" s="75">
        <v>55</v>
      </c>
      <c r="H379" s="81">
        <v>25</v>
      </c>
      <c r="I379" s="80">
        <v>1375</v>
      </c>
      <c r="J379" s="56" t="s">
        <v>12</v>
      </c>
      <c r="K379" s="29" t="s">
        <v>894</v>
      </c>
    </row>
    <row r="380" spans="2:11">
      <c r="B380" s="60" t="s">
        <v>25</v>
      </c>
      <c r="C380" s="59" t="s">
        <v>23</v>
      </c>
      <c r="D380" s="73">
        <v>44757</v>
      </c>
      <c r="E380" s="111" t="s">
        <v>1386</v>
      </c>
      <c r="F380" s="109" t="s">
        <v>106</v>
      </c>
      <c r="G380" s="75">
        <v>52</v>
      </c>
      <c r="H380" s="81">
        <v>25</v>
      </c>
      <c r="I380" s="80">
        <v>1300</v>
      </c>
      <c r="J380" s="56" t="s">
        <v>12</v>
      </c>
      <c r="K380" s="29" t="s">
        <v>895</v>
      </c>
    </row>
    <row r="381" spans="2:11">
      <c r="B381" s="60" t="s">
        <v>25</v>
      </c>
      <c r="C381" s="59" t="s">
        <v>23</v>
      </c>
      <c r="D381" s="73">
        <v>44757</v>
      </c>
      <c r="E381" s="111" t="s">
        <v>1386</v>
      </c>
      <c r="F381" s="109" t="s">
        <v>106</v>
      </c>
      <c r="G381" s="75">
        <v>52</v>
      </c>
      <c r="H381" s="81">
        <v>25</v>
      </c>
      <c r="I381" s="80">
        <v>1300</v>
      </c>
      <c r="J381" s="56" t="s">
        <v>12</v>
      </c>
      <c r="K381" s="29" t="s">
        <v>896</v>
      </c>
    </row>
    <row r="382" spans="2:11">
      <c r="B382" s="60" t="s">
        <v>25</v>
      </c>
      <c r="C382" s="59" t="s">
        <v>23</v>
      </c>
      <c r="D382" s="73">
        <v>44757</v>
      </c>
      <c r="E382" s="111" t="s">
        <v>1386</v>
      </c>
      <c r="F382" s="109" t="s">
        <v>106</v>
      </c>
      <c r="G382" s="75">
        <v>33</v>
      </c>
      <c r="H382" s="81">
        <v>25</v>
      </c>
      <c r="I382" s="80">
        <v>825</v>
      </c>
      <c r="J382" s="56" t="s">
        <v>12</v>
      </c>
      <c r="K382" s="29" t="s">
        <v>897</v>
      </c>
    </row>
    <row r="383" spans="2:11">
      <c r="B383" s="60" t="s">
        <v>25</v>
      </c>
      <c r="C383" s="59" t="s">
        <v>23</v>
      </c>
      <c r="D383" s="73">
        <v>44757</v>
      </c>
      <c r="E383" s="111" t="s">
        <v>1386</v>
      </c>
      <c r="F383" s="109" t="s">
        <v>106</v>
      </c>
      <c r="G383" s="75">
        <v>25</v>
      </c>
      <c r="H383" s="81">
        <v>25</v>
      </c>
      <c r="I383" s="80">
        <v>625</v>
      </c>
      <c r="J383" s="56" t="s">
        <v>12</v>
      </c>
      <c r="K383" s="29" t="s">
        <v>898</v>
      </c>
    </row>
    <row r="384" spans="2:11">
      <c r="B384" s="60" t="s">
        <v>25</v>
      </c>
      <c r="C384" s="59" t="s">
        <v>23</v>
      </c>
      <c r="D384" s="73">
        <v>44757</v>
      </c>
      <c r="E384" s="111" t="s">
        <v>1386</v>
      </c>
      <c r="F384" s="109" t="s">
        <v>106</v>
      </c>
      <c r="G384" s="75">
        <v>58</v>
      </c>
      <c r="H384" s="81">
        <v>25</v>
      </c>
      <c r="I384" s="80">
        <v>1450</v>
      </c>
      <c r="J384" s="56" t="s">
        <v>12</v>
      </c>
      <c r="K384" s="29" t="s">
        <v>899</v>
      </c>
    </row>
    <row r="385" spans="2:11">
      <c r="B385" s="60" t="s">
        <v>25</v>
      </c>
      <c r="C385" s="59" t="s">
        <v>23</v>
      </c>
      <c r="D385" s="73">
        <v>44757</v>
      </c>
      <c r="E385" s="111" t="s">
        <v>1387</v>
      </c>
      <c r="F385" s="109" t="s">
        <v>106</v>
      </c>
      <c r="G385" s="75">
        <v>63</v>
      </c>
      <c r="H385" s="81">
        <v>25</v>
      </c>
      <c r="I385" s="80">
        <v>1575</v>
      </c>
      <c r="J385" s="56" t="s">
        <v>12</v>
      </c>
      <c r="K385" s="29" t="s">
        <v>900</v>
      </c>
    </row>
    <row r="386" spans="2:11">
      <c r="B386" s="60" t="s">
        <v>25</v>
      </c>
      <c r="C386" s="59" t="s">
        <v>23</v>
      </c>
      <c r="D386" s="73">
        <v>44757</v>
      </c>
      <c r="E386" s="111" t="s">
        <v>1387</v>
      </c>
      <c r="F386" s="109" t="s">
        <v>106</v>
      </c>
      <c r="G386" s="75">
        <v>80</v>
      </c>
      <c r="H386" s="81">
        <v>25</v>
      </c>
      <c r="I386" s="80">
        <v>2000</v>
      </c>
      <c r="J386" s="56" t="s">
        <v>12</v>
      </c>
      <c r="K386" s="29" t="s">
        <v>901</v>
      </c>
    </row>
    <row r="387" spans="2:11">
      <c r="B387" s="60" t="s">
        <v>25</v>
      </c>
      <c r="C387" s="59" t="s">
        <v>23</v>
      </c>
      <c r="D387" s="73">
        <v>44757</v>
      </c>
      <c r="E387" s="111" t="s">
        <v>1387</v>
      </c>
      <c r="F387" s="109" t="s">
        <v>106</v>
      </c>
      <c r="G387" s="75">
        <v>19</v>
      </c>
      <c r="H387" s="81">
        <v>25</v>
      </c>
      <c r="I387" s="80">
        <v>475</v>
      </c>
      <c r="J387" s="56" t="s">
        <v>12</v>
      </c>
      <c r="K387" s="29" t="s">
        <v>902</v>
      </c>
    </row>
    <row r="388" spans="2:11">
      <c r="B388" s="60" t="s">
        <v>25</v>
      </c>
      <c r="C388" s="59" t="s">
        <v>23</v>
      </c>
      <c r="D388" s="73">
        <v>44757</v>
      </c>
      <c r="E388" s="111" t="s">
        <v>1387</v>
      </c>
      <c r="F388" s="109" t="s">
        <v>106</v>
      </c>
      <c r="G388" s="75">
        <v>52</v>
      </c>
      <c r="H388" s="81">
        <v>25</v>
      </c>
      <c r="I388" s="80">
        <v>1300</v>
      </c>
      <c r="J388" s="56" t="s">
        <v>12</v>
      </c>
      <c r="K388" s="29" t="s">
        <v>903</v>
      </c>
    </row>
    <row r="389" spans="2:11">
      <c r="B389" s="60" t="s">
        <v>25</v>
      </c>
      <c r="C389" s="59" t="s">
        <v>23</v>
      </c>
      <c r="D389" s="73">
        <v>44757</v>
      </c>
      <c r="E389" s="111" t="s">
        <v>1387</v>
      </c>
      <c r="F389" s="109" t="s">
        <v>106</v>
      </c>
      <c r="G389" s="75">
        <v>10</v>
      </c>
      <c r="H389" s="81">
        <v>25</v>
      </c>
      <c r="I389" s="80">
        <v>250</v>
      </c>
      <c r="J389" s="56" t="s">
        <v>12</v>
      </c>
      <c r="K389" s="29" t="s">
        <v>904</v>
      </c>
    </row>
    <row r="390" spans="2:11">
      <c r="B390" s="60" t="s">
        <v>25</v>
      </c>
      <c r="C390" s="59" t="s">
        <v>23</v>
      </c>
      <c r="D390" s="73">
        <v>44757</v>
      </c>
      <c r="E390" s="111" t="s">
        <v>1387</v>
      </c>
      <c r="F390" s="109" t="s">
        <v>106</v>
      </c>
      <c r="G390" s="75">
        <v>10</v>
      </c>
      <c r="H390" s="81">
        <v>25</v>
      </c>
      <c r="I390" s="80">
        <v>250</v>
      </c>
      <c r="J390" s="56" t="s">
        <v>12</v>
      </c>
      <c r="K390" s="29" t="s">
        <v>905</v>
      </c>
    </row>
    <row r="391" spans="2:11">
      <c r="B391" s="60" t="s">
        <v>25</v>
      </c>
      <c r="C391" s="59" t="s">
        <v>23</v>
      </c>
      <c r="D391" s="73">
        <v>44757</v>
      </c>
      <c r="E391" s="111" t="s">
        <v>1387</v>
      </c>
      <c r="F391" s="109" t="s">
        <v>106</v>
      </c>
      <c r="G391" s="75">
        <v>10</v>
      </c>
      <c r="H391" s="81">
        <v>25</v>
      </c>
      <c r="I391" s="80">
        <v>250</v>
      </c>
      <c r="J391" s="56" t="s">
        <v>12</v>
      </c>
      <c r="K391" s="29" t="s">
        <v>906</v>
      </c>
    </row>
    <row r="392" spans="2:11">
      <c r="B392" s="60" t="s">
        <v>25</v>
      </c>
      <c r="C392" s="59" t="s">
        <v>23</v>
      </c>
      <c r="D392" s="73">
        <v>44757</v>
      </c>
      <c r="E392" s="111" t="s">
        <v>1387</v>
      </c>
      <c r="F392" s="109" t="s">
        <v>106</v>
      </c>
      <c r="G392" s="75">
        <v>40</v>
      </c>
      <c r="H392" s="81">
        <v>25</v>
      </c>
      <c r="I392" s="80">
        <v>1000</v>
      </c>
      <c r="J392" s="56" t="s">
        <v>12</v>
      </c>
      <c r="K392" s="29" t="s">
        <v>907</v>
      </c>
    </row>
    <row r="393" spans="2:11">
      <c r="B393" s="60" t="s">
        <v>25</v>
      </c>
      <c r="C393" s="59" t="s">
        <v>23</v>
      </c>
      <c r="D393" s="73">
        <v>44757</v>
      </c>
      <c r="E393" s="111" t="s">
        <v>1388</v>
      </c>
      <c r="F393" s="109" t="s">
        <v>106</v>
      </c>
      <c r="G393" s="75">
        <v>63</v>
      </c>
      <c r="H393" s="81">
        <v>25</v>
      </c>
      <c r="I393" s="80">
        <v>1575</v>
      </c>
      <c r="J393" s="56" t="s">
        <v>12</v>
      </c>
      <c r="K393" s="29" t="s">
        <v>908</v>
      </c>
    </row>
    <row r="394" spans="2:11">
      <c r="B394" s="60" t="s">
        <v>25</v>
      </c>
      <c r="C394" s="59" t="s">
        <v>23</v>
      </c>
      <c r="D394" s="73">
        <v>44757</v>
      </c>
      <c r="E394" s="111" t="s">
        <v>1389</v>
      </c>
      <c r="F394" s="109" t="s">
        <v>106</v>
      </c>
      <c r="G394" s="75">
        <v>12</v>
      </c>
      <c r="H394" s="81">
        <v>24.95</v>
      </c>
      <c r="I394" s="80">
        <v>299.39999999999998</v>
      </c>
      <c r="J394" s="56" t="s">
        <v>12</v>
      </c>
      <c r="K394" s="29" t="s">
        <v>909</v>
      </c>
    </row>
    <row r="395" spans="2:11">
      <c r="B395" s="60" t="s">
        <v>25</v>
      </c>
      <c r="C395" s="59" t="s">
        <v>23</v>
      </c>
      <c r="D395" s="73">
        <v>44757</v>
      </c>
      <c r="E395" s="111" t="s">
        <v>1390</v>
      </c>
      <c r="F395" s="109" t="s">
        <v>106</v>
      </c>
      <c r="G395" s="75">
        <v>13</v>
      </c>
      <c r="H395" s="81">
        <v>24.95</v>
      </c>
      <c r="I395" s="80">
        <v>324.34999999999997</v>
      </c>
      <c r="J395" s="56" t="s">
        <v>12</v>
      </c>
      <c r="K395" s="29" t="s">
        <v>910</v>
      </c>
    </row>
    <row r="396" spans="2:11">
      <c r="B396" s="60" t="s">
        <v>25</v>
      </c>
      <c r="C396" s="59" t="s">
        <v>23</v>
      </c>
      <c r="D396" s="73">
        <v>44757</v>
      </c>
      <c r="E396" s="111" t="s">
        <v>1391</v>
      </c>
      <c r="F396" s="109" t="s">
        <v>106</v>
      </c>
      <c r="G396" s="75">
        <v>108</v>
      </c>
      <c r="H396" s="81">
        <v>24.95</v>
      </c>
      <c r="I396" s="80">
        <v>2694.6</v>
      </c>
      <c r="J396" s="56" t="s">
        <v>12</v>
      </c>
      <c r="K396" s="29" t="s">
        <v>911</v>
      </c>
    </row>
    <row r="397" spans="2:11">
      <c r="B397" s="60" t="s">
        <v>25</v>
      </c>
      <c r="C397" s="59" t="s">
        <v>23</v>
      </c>
      <c r="D397" s="73">
        <v>44757</v>
      </c>
      <c r="E397" s="111" t="s">
        <v>1392</v>
      </c>
      <c r="F397" s="109" t="s">
        <v>106</v>
      </c>
      <c r="G397" s="75">
        <v>162</v>
      </c>
      <c r="H397" s="81">
        <v>24.95</v>
      </c>
      <c r="I397" s="80">
        <v>4041.9</v>
      </c>
      <c r="J397" s="56" t="s">
        <v>12</v>
      </c>
      <c r="K397" s="29" t="s">
        <v>912</v>
      </c>
    </row>
    <row r="398" spans="2:11">
      <c r="B398" s="60" t="s">
        <v>25</v>
      </c>
      <c r="C398" s="59" t="s">
        <v>23</v>
      </c>
      <c r="D398" s="73">
        <v>44757</v>
      </c>
      <c r="E398" s="111" t="s">
        <v>1393</v>
      </c>
      <c r="F398" s="109" t="s">
        <v>106</v>
      </c>
      <c r="G398" s="75">
        <v>54</v>
      </c>
      <c r="H398" s="81">
        <v>24.95</v>
      </c>
      <c r="I398" s="80">
        <v>1347.3</v>
      </c>
      <c r="J398" s="56" t="s">
        <v>12</v>
      </c>
      <c r="K398" s="29" t="s">
        <v>913</v>
      </c>
    </row>
    <row r="399" spans="2:11">
      <c r="B399" s="60" t="s">
        <v>25</v>
      </c>
      <c r="C399" s="59" t="s">
        <v>23</v>
      </c>
      <c r="D399" s="73">
        <v>44757</v>
      </c>
      <c r="E399" s="111" t="s">
        <v>1394</v>
      </c>
      <c r="F399" s="109" t="s">
        <v>106</v>
      </c>
      <c r="G399" s="75">
        <v>14</v>
      </c>
      <c r="H399" s="81">
        <v>24.95</v>
      </c>
      <c r="I399" s="80">
        <v>349.3</v>
      </c>
      <c r="J399" s="56" t="s">
        <v>12</v>
      </c>
      <c r="K399" s="29" t="s">
        <v>914</v>
      </c>
    </row>
    <row r="400" spans="2:11">
      <c r="B400" s="60" t="s">
        <v>25</v>
      </c>
      <c r="C400" s="59" t="s">
        <v>23</v>
      </c>
      <c r="D400" s="73">
        <v>44757</v>
      </c>
      <c r="E400" s="111" t="s">
        <v>1394</v>
      </c>
      <c r="F400" s="109" t="s">
        <v>106</v>
      </c>
      <c r="G400" s="75">
        <v>56</v>
      </c>
      <c r="H400" s="81">
        <v>24.95</v>
      </c>
      <c r="I400" s="80">
        <v>1397.2</v>
      </c>
      <c r="J400" s="56" t="s">
        <v>12</v>
      </c>
      <c r="K400" s="29" t="s">
        <v>915</v>
      </c>
    </row>
    <row r="401" spans="2:11">
      <c r="B401" s="60" t="s">
        <v>25</v>
      </c>
      <c r="C401" s="59" t="s">
        <v>23</v>
      </c>
      <c r="D401" s="73">
        <v>44757</v>
      </c>
      <c r="E401" s="111" t="s">
        <v>1394</v>
      </c>
      <c r="F401" s="109" t="s">
        <v>106</v>
      </c>
      <c r="G401" s="75">
        <v>56</v>
      </c>
      <c r="H401" s="81">
        <v>24.95</v>
      </c>
      <c r="I401" s="80">
        <v>1397.2</v>
      </c>
      <c r="J401" s="56" t="s">
        <v>12</v>
      </c>
      <c r="K401" s="29" t="s">
        <v>916</v>
      </c>
    </row>
    <row r="402" spans="2:11">
      <c r="B402" s="60" t="s">
        <v>25</v>
      </c>
      <c r="C402" s="59" t="s">
        <v>23</v>
      </c>
      <c r="D402" s="73">
        <v>44757</v>
      </c>
      <c r="E402" s="111" t="s">
        <v>1394</v>
      </c>
      <c r="F402" s="109" t="s">
        <v>106</v>
      </c>
      <c r="G402" s="75">
        <v>87</v>
      </c>
      <c r="H402" s="81">
        <v>24.95</v>
      </c>
      <c r="I402" s="80">
        <v>2170.65</v>
      </c>
      <c r="J402" s="56" t="s">
        <v>12</v>
      </c>
      <c r="K402" s="29" t="s">
        <v>917</v>
      </c>
    </row>
    <row r="403" spans="2:11">
      <c r="B403" s="60" t="s">
        <v>25</v>
      </c>
      <c r="C403" s="59" t="s">
        <v>23</v>
      </c>
      <c r="D403" s="73">
        <v>44757</v>
      </c>
      <c r="E403" s="111" t="s">
        <v>1395</v>
      </c>
      <c r="F403" s="109" t="s">
        <v>106</v>
      </c>
      <c r="G403" s="75">
        <v>51</v>
      </c>
      <c r="H403" s="81">
        <v>24.95</v>
      </c>
      <c r="I403" s="80">
        <v>1272.45</v>
      </c>
      <c r="J403" s="56" t="s">
        <v>12</v>
      </c>
      <c r="K403" s="29" t="s">
        <v>918</v>
      </c>
    </row>
    <row r="404" spans="2:11">
      <c r="B404" s="60" t="s">
        <v>25</v>
      </c>
      <c r="C404" s="59" t="s">
        <v>23</v>
      </c>
      <c r="D404" s="73">
        <v>44757</v>
      </c>
      <c r="E404" s="111" t="s">
        <v>1396</v>
      </c>
      <c r="F404" s="109" t="s">
        <v>106</v>
      </c>
      <c r="G404" s="75">
        <v>56</v>
      </c>
      <c r="H404" s="81">
        <v>24.95</v>
      </c>
      <c r="I404" s="80">
        <v>1397.2</v>
      </c>
      <c r="J404" s="56" t="s">
        <v>12</v>
      </c>
      <c r="K404" s="29" t="s">
        <v>919</v>
      </c>
    </row>
    <row r="405" spans="2:11">
      <c r="B405" s="60" t="s">
        <v>25</v>
      </c>
      <c r="C405" s="59" t="s">
        <v>23</v>
      </c>
      <c r="D405" s="73">
        <v>44757</v>
      </c>
      <c r="E405" s="111" t="s">
        <v>1397</v>
      </c>
      <c r="F405" s="109" t="s">
        <v>106</v>
      </c>
      <c r="G405" s="75">
        <v>118</v>
      </c>
      <c r="H405" s="81">
        <v>24.95</v>
      </c>
      <c r="I405" s="80">
        <v>2944.1</v>
      </c>
      <c r="J405" s="56" t="s">
        <v>12</v>
      </c>
      <c r="K405" s="29" t="s">
        <v>920</v>
      </c>
    </row>
    <row r="406" spans="2:11">
      <c r="B406" s="60" t="s">
        <v>25</v>
      </c>
      <c r="C406" s="59" t="s">
        <v>23</v>
      </c>
      <c r="D406" s="73">
        <v>44757</v>
      </c>
      <c r="E406" s="111" t="s">
        <v>1398</v>
      </c>
      <c r="F406" s="109" t="s">
        <v>106</v>
      </c>
      <c r="G406" s="75">
        <v>122</v>
      </c>
      <c r="H406" s="81">
        <v>24.95</v>
      </c>
      <c r="I406" s="80">
        <v>3043.9</v>
      </c>
      <c r="J406" s="56" t="s">
        <v>12</v>
      </c>
      <c r="K406" s="29" t="s">
        <v>921</v>
      </c>
    </row>
    <row r="407" spans="2:11">
      <c r="B407" s="60" t="s">
        <v>25</v>
      </c>
      <c r="C407" s="59" t="s">
        <v>23</v>
      </c>
      <c r="D407" s="73">
        <v>44757</v>
      </c>
      <c r="E407" s="111" t="s">
        <v>1399</v>
      </c>
      <c r="F407" s="109" t="s">
        <v>106</v>
      </c>
      <c r="G407" s="75">
        <v>51</v>
      </c>
      <c r="H407" s="81">
        <v>24.95</v>
      </c>
      <c r="I407" s="80">
        <v>1272.45</v>
      </c>
      <c r="J407" s="56" t="s">
        <v>12</v>
      </c>
      <c r="K407" s="29" t="s">
        <v>922</v>
      </c>
    </row>
    <row r="408" spans="2:11">
      <c r="B408" s="60" t="s">
        <v>25</v>
      </c>
      <c r="C408" s="59" t="s">
        <v>23</v>
      </c>
      <c r="D408" s="73">
        <v>44757</v>
      </c>
      <c r="E408" s="111" t="s">
        <v>1399</v>
      </c>
      <c r="F408" s="109" t="s">
        <v>106</v>
      </c>
      <c r="G408" s="75">
        <v>79</v>
      </c>
      <c r="H408" s="81">
        <v>24.95</v>
      </c>
      <c r="I408" s="80">
        <v>1971.05</v>
      </c>
      <c r="J408" s="56" t="s">
        <v>12</v>
      </c>
      <c r="K408" s="29" t="s">
        <v>923</v>
      </c>
    </row>
    <row r="409" spans="2:11">
      <c r="B409" s="60" t="s">
        <v>25</v>
      </c>
      <c r="C409" s="59" t="s">
        <v>23</v>
      </c>
      <c r="D409" s="73">
        <v>44757</v>
      </c>
      <c r="E409" s="111" t="s">
        <v>1400</v>
      </c>
      <c r="F409" s="109" t="s">
        <v>106</v>
      </c>
      <c r="G409" s="75">
        <v>57</v>
      </c>
      <c r="H409" s="81">
        <v>24.95</v>
      </c>
      <c r="I409" s="80">
        <v>1422.1499999999999</v>
      </c>
      <c r="J409" s="56" t="s">
        <v>12</v>
      </c>
      <c r="K409" s="29" t="s">
        <v>924</v>
      </c>
    </row>
    <row r="410" spans="2:11">
      <c r="B410" s="60" t="s">
        <v>25</v>
      </c>
      <c r="C410" s="59" t="s">
        <v>23</v>
      </c>
      <c r="D410" s="73">
        <v>44757</v>
      </c>
      <c r="E410" s="111" t="s">
        <v>1401</v>
      </c>
      <c r="F410" s="109" t="s">
        <v>106</v>
      </c>
      <c r="G410" s="75">
        <v>56</v>
      </c>
      <c r="H410" s="81">
        <v>24.95</v>
      </c>
      <c r="I410" s="80">
        <v>1397.2</v>
      </c>
      <c r="J410" s="56" t="s">
        <v>12</v>
      </c>
      <c r="K410" s="29" t="s">
        <v>925</v>
      </c>
    </row>
    <row r="411" spans="2:11">
      <c r="B411" s="60" t="s">
        <v>25</v>
      </c>
      <c r="C411" s="59" t="s">
        <v>23</v>
      </c>
      <c r="D411" s="73">
        <v>44757</v>
      </c>
      <c r="E411" s="111" t="s">
        <v>1402</v>
      </c>
      <c r="F411" s="109" t="s">
        <v>106</v>
      </c>
      <c r="G411" s="75">
        <v>52</v>
      </c>
      <c r="H411" s="81">
        <v>24.95</v>
      </c>
      <c r="I411" s="80">
        <v>1297.3999999999999</v>
      </c>
      <c r="J411" s="56" t="s">
        <v>12</v>
      </c>
      <c r="K411" s="29" t="s">
        <v>926</v>
      </c>
    </row>
    <row r="412" spans="2:11">
      <c r="B412" s="60" t="s">
        <v>25</v>
      </c>
      <c r="C412" s="59" t="s">
        <v>23</v>
      </c>
      <c r="D412" s="73">
        <v>44757</v>
      </c>
      <c r="E412" s="111" t="s">
        <v>1403</v>
      </c>
      <c r="F412" s="109" t="s">
        <v>106</v>
      </c>
      <c r="G412" s="75">
        <v>42</v>
      </c>
      <c r="H412" s="81">
        <v>24.95</v>
      </c>
      <c r="I412" s="80">
        <v>1047.8999999999999</v>
      </c>
      <c r="J412" s="56" t="s">
        <v>12</v>
      </c>
      <c r="K412" s="29" t="s">
        <v>927</v>
      </c>
    </row>
    <row r="413" spans="2:11">
      <c r="B413" s="60" t="s">
        <v>25</v>
      </c>
      <c r="C413" s="59" t="s">
        <v>23</v>
      </c>
      <c r="D413" s="73">
        <v>44757</v>
      </c>
      <c r="E413" s="111" t="s">
        <v>1403</v>
      </c>
      <c r="F413" s="109" t="s">
        <v>106</v>
      </c>
      <c r="G413" s="75">
        <v>10</v>
      </c>
      <c r="H413" s="81">
        <v>24.95</v>
      </c>
      <c r="I413" s="80">
        <v>249.5</v>
      </c>
      <c r="J413" s="56" t="s">
        <v>12</v>
      </c>
      <c r="K413" s="29" t="s">
        <v>928</v>
      </c>
    </row>
    <row r="414" spans="2:11">
      <c r="B414" s="60" t="s">
        <v>25</v>
      </c>
      <c r="C414" s="59" t="s">
        <v>23</v>
      </c>
      <c r="D414" s="73">
        <v>44757</v>
      </c>
      <c r="E414" s="111" t="s">
        <v>1404</v>
      </c>
      <c r="F414" s="109" t="s">
        <v>106</v>
      </c>
      <c r="G414" s="75">
        <v>52</v>
      </c>
      <c r="H414" s="81">
        <v>24.95</v>
      </c>
      <c r="I414" s="80">
        <v>1297.3999999999999</v>
      </c>
      <c r="J414" s="56" t="s">
        <v>12</v>
      </c>
      <c r="K414" s="29" t="s">
        <v>929</v>
      </c>
    </row>
    <row r="415" spans="2:11">
      <c r="B415" s="60" t="s">
        <v>25</v>
      </c>
      <c r="C415" s="59" t="s">
        <v>23</v>
      </c>
      <c r="D415" s="73">
        <v>44757</v>
      </c>
      <c r="E415" s="111" t="s">
        <v>1405</v>
      </c>
      <c r="F415" s="109" t="s">
        <v>106</v>
      </c>
      <c r="G415" s="75">
        <v>52</v>
      </c>
      <c r="H415" s="81">
        <v>24.95</v>
      </c>
      <c r="I415" s="80">
        <v>1297.3999999999999</v>
      </c>
      <c r="J415" s="56" t="s">
        <v>12</v>
      </c>
      <c r="K415" s="29" t="s">
        <v>930</v>
      </c>
    </row>
    <row r="416" spans="2:11">
      <c r="B416" s="60" t="s">
        <v>25</v>
      </c>
      <c r="C416" s="59" t="s">
        <v>23</v>
      </c>
      <c r="D416" s="73">
        <v>44757</v>
      </c>
      <c r="E416" s="111" t="s">
        <v>1406</v>
      </c>
      <c r="F416" s="109" t="s">
        <v>106</v>
      </c>
      <c r="G416" s="75">
        <v>63</v>
      </c>
      <c r="H416" s="81">
        <v>24.95</v>
      </c>
      <c r="I416" s="80">
        <v>1571.85</v>
      </c>
      <c r="J416" s="56" t="s">
        <v>12</v>
      </c>
      <c r="K416" s="29" t="s">
        <v>931</v>
      </c>
    </row>
    <row r="417" spans="2:11">
      <c r="B417" s="60" t="s">
        <v>25</v>
      </c>
      <c r="C417" s="59" t="s">
        <v>23</v>
      </c>
      <c r="D417" s="73">
        <v>44757</v>
      </c>
      <c r="E417" s="111" t="s">
        <v>319</v>
      </c>
      <c r="F417" s="109" t="s">
        <v>106</v>
      </c>
      <c r="G417" s="75">
        <v>7</v>
      </c>
      <c r="H417" s="81">
        <v>24.95</v>
      </c>
      <c r="I417" s="80">
        <v>174.65</v>
      </c>
      <c r="J417" s="56" t="s">
        <v>12</v>
      </c>
      <c r="K417" s="29" t="s">
        <v>932</v>
      </c>
    </row>
    <row r="418" spans="2:11">
      <c r="B418" s="60" t="s">
        <v>25</v>
      </c>
      <c r="C418" s="59" t="s">
        <v>23</v>
      </c>
      <c r="D418" s="73">
        <v>44757</v>
      </c>
      <c r="E418" s="111" t="s">
        <v>319</v>
      </c>
      <c r="F418" s="109" t="s">
        <v>106</v>
      </c>
      <c r="G418" s="75">
        <v>56</v>
      </c>
      <c r="H418" s="81">
        <v>24.95</v>
      </c>
      <c r="I418" s="80">
        <v>1397.2</v>
      </c>
      <c r="J418" s="56" t="s">
        <v>12</v>
      </c>
      <c r="K418" s="29" t="s">
        <v>933</v>
      </c>
    </row>
    <row r="419" spans="2:11">
      <c r="B419" s="60" t="s">
        <v>25</v>
      </c>
      <c r="C419" s="59" t="s">
        <v>23</v>
      </c>
      <c r="D419" s="73">
        <v>44757</v>
      </c>
      <c r="E419" s="111" t="s">
        <v>1407</v>
      </c>
      <c r="F419" s="109" t="s">
        <v>106</v>
      </c>
      <c r="G419" s="75">
        <v>141</v>
      </c>
      <c r="H419" s="81">
        <v>24.95</v>
      </c>
      <c r="I419" s="80">
        <v>3517.95</v>
      </c>
      <c r="J419" s="56" t="s">
        <v>12</v>
      </c>
      <c r="K419" s="29" t="s">
        <v>934</v>
      </c>
    </row>
    <row r="420" spans="2:11">
      <c r="B420" s="60" t="s">
        <v>25</v>
      </c>
      <c r="C420" s="59" t="s">
        <v>23</v>
      </c>
      <c r="D420" s="73">
        <v>44757</v>
      </c>
      <c r="E420" s="111" t="s">
        <v>1408</v>
      </c>
      <c r="F420" s="109" t="s">
        <v>106</v>
      </c>
      <c r="G420" s="75">
        <v>148</v>
      </c>
      <c r="H420" s="81">
        <v>24.95</v>
      </c>
      <c r="I420" s="80">
        <v>3692.6</v>
      </c>
      <c r="J420" s="56" t="s">
        <v>12</v>
      </c>
      <c r="K420" s="29" t="s">
        <v>935</v>
      </c>
    </row>
    <row r="421" spans="2:11">
      <c r="B421" s="60" t="s">
        <v>25</v>
      </c>
      <c r="C421" s="59" t="s">
        <v>23</v>
      </c>
      <c r="D421" s="73">
        <v>44757</v>
      </c>
      <c r="E421" s="111" t="s">
        <v>1408</v>
      </c>
      <c r="F421" s="109" t="s">
        <v>106</v>
      </c>
      <c r="G421" s="75">
        <v>63</v>
      </c>
      <c r="H421" s="81">
        <v>24.95</v>
      </c>
      <c r="I421" s="80">
        <v>1571.85</v>
      </c>
      <c r="J421" s="56" t="s">
        <v>12</v>
      </c>
      <c r="K421" s="29" t="s">
        <v>936</v>
      </c>
    </row>
    <row r="422" spans="2:11">
      <c r="B422" s="60" t="s">
        <v>25</v>
      </c>
      <c r="C422" s="59" t="s">
        <v>23</v>
      </c>
      <c r="D422" s="73">
        <v>44757</v>
      </c>
      <c r="E422" s="111" t="s">
        <v>1409</v>
      </c>
      <c r="F422" s="109" t="s">
        <v>106</v>
      </c>
      <c r="G422" s="75">
        <v>67</v>
      </c>
      <c r="H422" s="81">
        <v>24.95</v>
      </c>
      <c r="I422" s="80">
        <v>1671.6499999999999</v>
      </c>
      <c r="J422" s="56" t="s">
        <v>12</v>
      </c>
      <c r="K422" s="29" t="s">
        <v>937</v>
      </c>
    </row>
    <row r="423" spans="2:11">
      <c r="B423" s="60" t="s">
        <v>25</v>
      </c>
      <c r="C423" s="59" t="s">
        <v>23</v>
      </c>
      <c r="D423" s="73">
        <v>44757</v>
      </c>
      <c r="E423" s="111" t="s">
        <v>1410</v>
      </c>
      <c r="F423" s="109" t="s">
        <v>106</v>
      </c>
      <c r="G423" s="75">
        <v>59</v>
      </c>
      <c r="H423" s="81">
        <v>24.95</v>
      </c>
      <c r="I423" s="80">
        <v>1472.05</v>
      </c>
      <c r="J423" s="56" t="s">
        <v>12</v>
      </c>
      <c r="K423" s="29" t="s">
        <v>938</v>
      </c>
    </row>
    <row r="424" spans="2:11">
      <c r="B424" s="60" t="s">
        <v>25</v>
      </c>
      <c r="C424" s="59" t="s">
        <v>23</v>
      </c>
      <c r="D424" s="73">
        <v>44757</v>
      </c>
      <c r="E424" s="111" t="s">
        <v>1411</v>
      </c>
      <c r="F424" s="109" t="s">
        <v>106</v>
      </c>
      <c r="G424" s="75">
        <v>59</v>
      </c>
      <c r="H424" s="81">
        <v>24.95</v>
      </c>
      <c r="I424" s="80">
        <v>1472.05</v>
      </c>
      <c r="J424" s="56" t="s">
        <v>12</v>
      </c>
      <c r="K424" s="29" t="s">
        <v>939</v>
      </c>
    </row>
    <row r="425" spans="2:11">
      <c r="B425" s="60" t="s">
        <v>25</v>
      </c>
      <c r="C425" s="59" t="s">
        <v>23</v>
      </c>
      <c r="D425" s="73">
        <v>44757</v>
      </c>
      <c r="E425" s="111" t="s">
        <v>1412</v>
      </c>
      <c r="F425" s="109" t="s">
        <v>106</v>
      </c>
      <c r="G425" s="75">
        <v>132</v>
      </c>
      <c r="H425" s="81">
        <v>24.95</v>
      </c>
      <c r="I425" s="80">
        <v>3293.4</v>
      </c>
      <c r="J425" s="56" t="s">
        <v>12</v>
      </c>
      <c r="K425" s="29" t="s">
        <v>940</v>
      </c>
    </row>
    <row r="426" spans="2:11">
      <c r="B426" s="60" t="s">
        <v>25</v>
      </c>
      <c r="C426" s="59" t="s">
        <v>23</v>
      </c>
      <c r="D426" s="73">
        <v>44757</v>
      </c>
      <c r="E426" s="111" t="s">
        <v>1413</v>
      </c>
      <c r="F426" s="109" t="s">
        <v>106</v>
      </c>
      <c r="G426" s="75">
        <v>78</v>
      </c>
      <c r="H426" s="81">
        <v>24.95</v>
      </c>
      <c r="I426" s="80">
        <v>1946.1</v>
      </c>
      <c r="J426" s="56" t="s">
        <v>12</v>
      </c>
      <c r="K426" s="29" t="s">
        <v>941</v>
      </c>
    </row>
    <row r="427" spans="2:11">
      <c r="B427" s="60" t="s">
        <v>25</v>
      </c>
      <c r="C427" s="59" t="s">
        <v>23</v>
      </c>
      <c r="D427" s="73">
        <v>44757</v>
      </c>
      <c r="E427" s="111" t="s">
        <v>1413</v>
      </c>
      <c r="F427" s="109" t="s">
        <v>106</v>
      </c>
      <c r="G427" s="75">
        <v>26</v>
      </c>
      <c r="H427" s="81">
        <v>24.95</v>
      </c>
      <c r="I427" s="80">
        <v>648.69999999999993</v>
      </c>
      <c r="J427" s="56" t="s">
        <v>12</v>
      </c>
      <c r="K427" s="29" t="s">
        <v>942</v>
      </c>
    </row>
    <row r="428" spans="2:11">
      <c r="B428" s="60" t="s">
        <v>25</v>
      </c>
      <c r="C428" s="59" t="s">
        <v>23</v>
      </c>
      <c r="D428" s="73">
        <v>44757</v>
      </c>
      <c r="E428" s="111" t="s">
        <v>1413</v>
      </c>
      <c r="F428" s="109" t="s">
        <v>106</v>
      </c>
      <c r="G428" s="75">
        <v>34</v>
      </c>
      <c r="H428" s="81">
        <v>24.95</v>
      </c>
      <c r="I428" s="80">
        <v>848.3</v>
      </c>
      <c r="J428" s="56" t="s">
        <v>12</v>
      </c>
      <c r="K428" s="29" t="s">
        <v>943</v>
      </c>
    </row>
    <row r="429" spans="2:11">
      <c r="B429" s="60" t="s">
        <v>25</v>
      </c>
      <c r="C429" s="59" t="s">
        <v>23</v>
      </c>
      <c r="D429" s="73">
        <v>44757</v>
      </c>
      <c r="E429" s="111" t="s">
        <v>1413</v>
      </c>
      <c r="F429" s="109" t="s">
        <v>106</v>
      </c>
      <c r="G429" s="75">
        <v>17</v>
      </c>
      <c r="H429" s="81">
        <v>24.95</v>
      </c>
      <c r="I429" s="80">
        <v>424.15</v>
      </c>
      <c r="J429" s="56" t="s">
        <v>12</v>
      </c>
      <c r="K429" s="29" t="s">
        <v>944</v>
      </c>
    </row>
    <row r="430" spans="2:11">
      <c r="B430" s="60" t="s">
        <v>25</v>
      </c>
      <c r="C430" s="59" t="s">
        <v>23</v>
      </c>
      <c r="D430" s="73">
        <v>44757</v>
      </c>
      <c r="E430" s="111" t="s">
        <v>1413</v>
      </c>
      <c r="F430" s="109" t="s">
        <v>106</v>
      </c>
      <c r="G430" s="75">
        <v>17</v>
      </c>
      <c r="H430" s="81">
        <v>24.95</v>
      </c>
      <c r="I430" s="80">
        <v>424.15</v>
      </c>
      <c r="J430" s="56" t="s">
        <v>12</v>
      </c>
      <c r="K430" s="29" t="s">
        <v>945</v>
      </c>
    </row>
    <row r="431" spans="2:11">
      <c r="B431" s="60" t="s">
        <v>25</v>
      </c>
      <c r="C431" s="59" t="s">
        <v>23</v>
      </c>
      <c r="D431" s="73">
        <v>44757</v>
      </c>
      <c r="E431" s="111" t="s">
        <v>1413</v>
      </c>
      <c r="F431" s="109" t="s">
        <v>106</v>
      </c>
      <c r="G431" s="75">
        <v>86</v>
      </c>
      <c r="H431" s="81">
        <v>24.95</v>
      </c>
      <c r="I431" s="80">
        <v>2145.6999999999998</v>
      </c>
      <c r="J431" s="56" t="s">
        <v>12</v>
      </c>
      <c r="K431" s="29" t="s">
        <v>946</v>
      </c>
    </row>
    <row r="432" spans="2:11">
      <c r="B432" s="60" t="s">
        <v>25</v>
      </c>
      <c r="C432" s="59" t="s">
        <v>23</v>
      </c>
      <c r="D432" s="73">
        <v>44757</v>
      </c>
      <c r="E432" s="111" t="s">
        <v>1413</v>
      </c>
      <c r="F432" s="109" t="s">
        <v>106</v>
      </c>
      <c r="G432" s="75">
        <v>59</v>
      </c>
      <c r="H432" s="81">
        <v>24.95</v>
      </c>
      <c r="I432" s="80">
        <v>1472.05</v>
      </c>
      <c r="J432" s="56" t="s">
        <v>12</v>
      </c>
      <c r="K432" s="29" t="s">
        <v>947</v>
      </c>
    </row>
    <row r="433" spans="2:11">
      <c r="B433" s="60" t="s">
        <v>25</v>
      </c>
      <c r="C433" s="59" t="s">
        <v>23</v>
      </c>
      <c r="D433" s="73">
        <v>44757</v>
      </c>
      <c r="E433" s="111" t="s">
        <v>1413</v>
      </c>
      <c r="F433" s="109" t="s">
        <v>106</v>
      </c>
      <c r="G433" s="75">
        <v>54</v>
      </c>
      <c r="H433" s="81">
        <v>24.95</v>
      </c>
      <c r="I433" s="80">
        <v>1347.3</v>
      </c>
      <c r="J433" s="56" t="s">
        <v>12</v>
      </c>
      <c r="K433" s="29" t="s">
        <v>948</v>
      </c>
    </row>
    <row r="434" spans="2:11">
      <c r="B434" s="60" t="s">
        <v>25</v>
      </c>
      <c r="C434" s="59" t="s">
        <v>23</v>
      </c>
      <c r="D434" s="73">
        <v>44757</v>
      </c>
      <c r="E434" s="111" t="s">
        <v>1413</v>
      </c>
      <c r="F434" s="109" t="s">
        <v>106</v>
      </c>
      <c r="G434" s="75">
        <v>57</v>
      </c>
      <c r="H434" s="81">
        <v>24.95</v>
      </c>
      <c r="I434" s="80">
        <v>1422.1499999999999</v>
      </c>
      <c r="J434" s="56" t="s">
        <v>12</v>
      </c>
      <c r="K434" s="29" t="s">
        <v>949</v>
      </c>
    </row>
    <row r="435" spans="2:11">
      <c r="B435" s="60" t="s">
        <v>25</v>
      </c>
      <c r="C435" s="59" t="s">
        <v>23</v>
      </c>
      <c r="D435" s="73">
        <v>44757</v>
      </c>
      <c r="E435" s="111" t="s">
        <v>1413</v>
      </c>
      <c r="F435" s="109" t="s">
        <v>106</v>
      </c>
      <c r="G435" s="75">
        <v>54</v>
      </c>
      <c r="H435" s="81">
        <v>24.95</v>
      </c>
      <c r="I435" s="80">
        <v>1347.3</v>
      </c>
      <c r="J435" s="56" t="s">
        <v>12</v>
      </c>
      <c r="K435" s="29" t="s">
        <v>950</v>
      </c>
    </row>
    <row r="436" spans="2:11">
      <c r="B436" s="60" t="s">
        <v>25</v>
      </c>
      <c r="C436" s="59" t="s">
        <v>23</v>
      </c>
      <c r="D436" s="73">
        <v>44757</v>
      </c>
      <c r="E436" s="111" t="s">
        <v>1413</v>
      </c>
      <c r="F436" s="109" t="s">
        <v>106</v>
      </c>
      <c r="G436" s="75">
        <v>54</v>
      </c>
      <c r="H436" s="81">
        <v>24.95</v>
      </c>
      <c r="I436" s="80">
        <v>1347.3</v>
      </c>
      <c r="J436" s="56" t="s">
        <v>12</v>
      </c>
      <c r="K436" s="29" t="s">
        <v>951</v>
      </c>
    </row>
    <row r="437" spans="2:11">
      <c r="B437" s="60" t="s">
        <v>25</v>
      </c>
      <c r="C437" s="59" t="s">
        <v>23</v>
      </c>
      <c r="D437" s="73">
        <v>44757</v>
      </c>
      <c r="E437" s="111" t="s">
        <v>1413</v>
      </c>
      <c r="F437" s="109" t="s">
        <v>106</v>
      </c>
      <c r="G437" s="75">
        <v>54</v>
      </c>
      <c r="H437" s="81">
        <v>24.95</v>
      </c>
      <c r="I437" s="80">
        <v>1347.3</v>
      </c>
      <c r="J437" s="56" t="s">
        <v>12</v>
      </c>
      <c r="K437" s="29" t="s">
        <v>952</v>
      </c>
    </row>
    <row r="438" spans="2:11">
      <c r="B438" s="60" t="s">
        <v>25</v>
      </c>
      <c r="C438" s="59" t="s">
        <v>23</v>
      </c>
      <c r="D438" s="73">
        <v>44757</v>
      </c>
      <c r="E438" s="111" t="s">
        <v>1413</v>
      </c>
      <c r="F438" s="109" t="s">
        <v>106</v>
      </c>
      <c r="G438" s="75">
        <v>31</v>
      </c>
      <c r="H438" s="81">
        <v>24.95</v>
      </c>
      <c r="I438" s="80">
        <v>773.44999999999993</v>
      </c>
      <c r="J438" s="56" t="s">
        <v>12</v>
      </c>
      <c r="K438" s="29" t="s">
        <v>953</v>
      </c>
    </row>
    <row r="439" spans="2:11">
      <c r="B439" s="60" t="s">
        <v>25</v>
      </c>
      <c r="C439" s="59" t="s">
        <v>23</v>
      </c>
      <c r="D439" s="73">
        <v>44757</v>
      </c>
      <c r="E439" s="111" t="s">
        <v>1413</v>
      </c>
      <c r="F439" s="109" t="s">
        <v>106</v>
      </c>
      <c r="G439" s="75">
        <v>23</v>
      </c>
      <c r="H439" s="81">
        <v>24.95</v>
      </c>
      <c r="I439" s="80">
        <v>573.85</v>
      </c>
      <c r="J439" s="56" t="s">
        <v>12</v>
      </c>
      <c r="K439" s="29" t="s">
        <v>954</v>
      </c>
    </row>
    <row r="440" spans="2:11">
      <c r="B440" s="60" t="s">
        <v>25</v>
      </c>
      <c r="C440" s="59" t="s">
        <v>23</v>
      </c>
      <c r="D440" s="73">
        <v>44757</v>
      </c>
      <c r="E440" s="111" t="s">
        <v>1413</v>
      </c>
      <c r="F440" s="109" t="s">
        <v>106</v>
      </c>
      <c r="G440" s="75">
        <v>61</v>
      </c>
      <c r="H440" s="81">
        <v>24.95</v>
      </c>
      <c r="I440" s="80">
        <v>1521.95</v>
      </c>
      <c r="J440" s="56" t="s">
        <v>12</v>
      </c>
      <c r="K440" s="29" t="s">
        <v>955</v>
      </c>
    </row>
    <row r="441" spans="2:11">
      <c r="B441" s="60" t="s">
        <v>25</v>
      </c>
      <c r="C441" s="59" t="s">
        <v>23</v>
      </c>
      <c r="D441" s="73">
        <v>44757</v>
      </c>
      <c r="E441" s="111" t="s">
        <v>1413</v>
      </c>
      <c r="F441" s="109" t="s">
        <v>106</v>
      </c>
      <c r="G441" s="75">
        <v>61</v>
      </c>
      <c r="H441" s="81">
        <v>24.95</v>
      </c>
      <c r="I441" s="80">
        <v>1521.95</v>
      </c>
      <c r="J441" s="56" t="s">
        <v>12</v>
      </c>
      <c r="K441" s="29" t="s">
        <v>956</v>
      </c>
    </row>
    <row r="442" spans="2:11">
      <c r="B442" s="60" t="s">
        <v>25</v>
      </c>
      <c r="C442" s="59" t="s">
        <v>23</v>
      </c>
      <c r="D442" s="73">
        <v>44757</v>
      </c>
      <c r="E442" s="111" t="s">
        <v>1413</v>
      </c>
      <c r="F442" s="109" t="s">
        <v>106</v>
      </c>
      <c r="G442" s="75">
        <v>54</v>
      </c>
      <c r="H442" s="81">
        <v>24.95</v>
      </c>
      <c r="I442" s="80">
        <v>1347.3</v>
      </c>
      <c r="J442" s="56" t="s">
        <v>12</v>
      </c>
      <c r="K442" s="29" t="s">
        <v>957</v>
      </c>
    </row>
    <row r="443" spans="2:11">
      <c r="B443" s="60" t="s">
        <v>25</v>
      </c>
      <c r="C443" s="59" t="s">
        <v>23</v>
      </c>
      <c r="D443" s="73">
        <v>44757</v>
      </c>
      <c r="E443" s="111" t="s">
        <v>1413</v>
      </c>
      <c r="F443" s="109" t="s">
        <v>106</v>
      </c>
      <c r="G443" s="75">
        <v>54</v>
      </c>
      <c r="H443" s="81">
        <v>24.95</v>
      </c>
      <c r="I443" s="80">
        <v>1347.3</v>
      </c>
      <c r="J443" s="56" t="s">
        <v>12</v>
      </c>
      <c r="K443" s="29" t="s">
        <v>958</v>
      </c>
    </row>
    <row r="444" spans="2:11">
      <c r="B444" s="60" t="s">
        <v>25</v>
      </c>
      <c r="C444" s="59" t="s">
        <v>23</v>
      </c>
      <c r="D444" s="73">
        <v>44757</v>
      </c>
      <c r="E444" s="111" t="s">
        <v>1413</v>
      </c>
      <c r="F444" s="109" t="s">
        <v>106</v>
      </c>
      <c r="G444" s="75">
        <v>54</v>
      </c>
      <c r="H444" s="81">
        <v>24.95</v>
      </c>
      <c r="I444" s="80">
        <v>1347.3</v>
      </c>
      <c r="J444" s="56" t="s">
        <v>12</v>
      </c>
      <c r="K444" s="29" t="s">
        <v>959</v>
      </c>
    </row>
    <row r="445" spans="2:11">
      <c r="B445" s="60" t="s">
        <v>25</v>
      </c>
      <c r="C445" s="59" t="s">
        <v>23</v>
      </c>
      <c r="D445" s="73">
        <v>44757</v>
      </c>
      <c r="E445" s="111" t="s">
        <v>1413</v>
      </c>
      <c r="F445" s="109" t="s">
        <v>106</v>
      </c>
      <c r="G445" s="75">
        <v>54</v>
      </c>
      <c r="H445" s="81">
        <v>24.95</v>
      </c>
      <c r="I445" s="80">
        <v>1347.3</v>
      </c>
      <c r="J445" s="56" t="s">
        <v>12</v>
      </c>
      <c r="K445" s="29" t="s">
        <v>960</v>
      </c>
    </row>
    <row r="446" spans="2:11">
      <c r="B446" s="60" t="s">
        <v>25</v>
      </c>
      <c r="C446" s="59" t="s">
        <v>23</v>
      </c>
      <c r="D446" s="73">
        <v>44757</v>
      </c>
      <c r="E446" s="111" t="s">
        <v>1413</v>
      </c>
      <c r="F446" s="109" t="s">
        <v>106</v>
      </c>
      <c r="G446" s="75">
        <v>61</v>
      </c>
      <c r="H446" s="81">
        <v>24.95</v>
      </c>
      <c r="I446" s="80">
        <v>1521.95</v>
      </c>
      <c r="J446" s="56" t="s">
        <v>12</v>
      </c>
      <c r="K446" s="29" t="s">
        <v>961</v>
      </c>
    </row>
    <row r="447" spans="2:11">
      <c r="B447" s="60" t="s">
        <v>25</v>
      </c>
      <c r="C447" s="59" t="s">
        <v>23</v>
      </c>
      <c r="D447" s="73">
        <v>44757</v>
      </c>
      <c r="E447" s="111" t="s">
        <v>1413</v>
      </c>
      <c r="F447" s="109" t="s">
        <v>106</v>
      </c>
      <c r="G447" s="75">
        <v>61</v>
      </c>
      <c r="H447" s="81">
        <v>24.95</v>
      </c>
      <c r="I447" s="80">
        <v>1521.95</v>
      </c>
      <c r="J447" s="56" t="s">
        <v>12</v>
      </c>
      <c r="K447" s="29" t="s">
        <v>962</v>
      </c>
    </row>
    <row r="448" spans="2:11">
      <c r="B448" s="60" t="s">
        <v>25</v>
      </c>
      <c r="C448" s="59" t="s">
        <v>23</v>
      </c>
      <c r="D448" s="73">
        <v>44757</v>
      </c>
      <c r="E448" s="111" t="s">
        <v>1413</v>
      </c>
      <c r="F448" s="109" t="s">
        <v>106</v>
      </c>
      <c r="G448" s="75">
        <v>61</v>
      </c>
      <c r="H448" s="81">
        <v>24.95</v>
      </c>
      <c r="I448" s="80">
        <v>1521.95</v>
      </c>
      <c r="J448" s="56" t="s">
        <v>12</v>
      </c>
      <c r="K448" s="29" t="s">
        <v>963</v>
      </c>
    </row>
    <row r="449" spans="2:11">
      <c r="B449" s="60" t="s">
        <v>25</v>
      </c>
      <c r="C449" s="59" t="s">
        <v>23</v>
      </c>
      <c r="D449" s="73">
        <v>44757</v>
      </c>
      <c r="E449" s="111" t="s">
        <v>1413</v>
      </c>
      <c r="F449" s="109" t="s">
        <v>106</v>
      </c>
      <c r="G449" s="75">
        <v>42</v>
      </c>
      <c r="H449" s="81">
        <v>24.95</v>
      </c>
      <c r="I449" s="80">
        <v>1047.8999999999999</v>
      </c>
      <c r="J449" s="56" t="s">
        <v>12</v>
      </c>
      <c r="K449" s="29" t="s">
        <v>964</v>
      </c>
    </row>
    <row r="450" spans="2:11">
      <c r="B450" s="60" t="s">
        <v>25</v>
      </c>
      <c r="C450" s="59" t="s">
        <v>23</v>
      </c>
      <c r="D450" s="73">
        <v>44757</v>
      </c>
      <c r="E450" s="111" t="s">
        <v>1413</v>
      </c>
      <c r="F450" s="109" t="s">
        <v>106</v>
      </c>
      <c r="G450" s="75">
        <v>61</v>
      </c>
      <c r="H450" s="81">
        <v>24.95</v>
      </c>
      <c r="I450" s="80">
        <v>1521.95</v>
      </c>
      <c r="J450" s="56" t="s">
        <v>12</v>
      </c>
      <c r="K450" s="29" t="s">
        <v>965</v>
      </c>
    </row>
    <row r="451" spans="2:11">
      <c r="B451" s="60" t="s">
        <v>25</v>
      </c>
      <c r="C451" s="59" t="s">
        <v>23</v>
      </c>
      <c r="D451" s="73">
        <v>44757</v>
      </c>
      <c r="E451" s="76" t="s">
        <v>1413</v>
      </c>
      <c r="F451" s="76" t="s">
        <v>106</v>
      </c>
      <c r="G451" s="75">
        <v>12</v>
      </c>
      <c r="H451" s="81">
        <v>24.95</v>
      </c>
      <c r="I451" s="80">
        <v>299.39999999999998</v>
      </c>
      <c r="J451" s="56" t="s">
        <v>12</v>
      </c>
      <c r="K451" s="29" t="s">
        <v>966</v>
      </c>
    </row>
    <row r="452" spans="2:11">
      <c r="B452" s="60" t="s">
        <v>25</v>
      </c>
      <c r="C452" s="59" t="s">
        <v>23</v>
      </c>
      <c r="D452" s="73">
        <v>44757</v>
      </c>
      <c r="E452" s="76" t="s">
        <v>1413</v>
      </c>
      <c r="F452" s="76" t="s">
        <v>106</v>
      </c>
      <c r="G452" s="75">
        <v>49</v>
      </c>
      <c r="H452" s="81">
        <v>24.95</v>
      </c>
      <c r="I452" s="80">
        <v>1222.55</v>
      </c>
      <c r="J452" s="56" t="s">
        <v>12</v>
      </c>
      <c r="K452" s="29" t="s">
        <v>967</v>
      </c>
    </row>
    <row r="453" spans="2:11">
      <c r="B453" s="60" t="s">
        <v>25</v>
      </c>
      <c r="C453" s="59" t="s">
        <v>23</v>
      </c>
      <c r="D453" s="73">
        <v>44757</v>
      </c>
      <c r="E453" s="76" t="s">
        <v>1413</v>
      </c>
      <c r="F453" s="76" t="s">
        <v>106</v>
      </c>
      <c r="G453" s="75">
        <v>61</v>
      </c>
      <c r="H453" s="81">
        <v>24.95</v>
      </c>
      <c r="I453" s="80">
        <v>1521.95</v>
      </c>
      <c r="J453" s="56" t="s">
        <v>12</v>
      </c>
      <c r="K453" s="29" t="s">
        <v>968</v>
      </c>
    </row>
    <row r="454" spans="2:11">
      <c r="B454" s="60" t="s">
        <v>25</v>
      </c>
      <c r="C454" s="59" t="s">
        <v>23</v>
      </c>
      <c r="D454" s="73">
        <v>44757</v>
      </c>
      <c r="E454" s="76" t="s">
        <v>1413</v>
      </c>
      <c r="F454" s="76" t="s">
        <v>106</v>
      </c>
      <c r="G454" s="75">
        <v>18</v>
      </c>
      <c r="H454" s="81">
        <v>24.95</v>
      </c>
      <c r="I454" s="80">
        <v>449.09999999999997</v>
      </c>
      <c r="J454" s="56" t="s">
        <v>12</v>
      </c>
      <c r="K454" s="29" t="s">
        <v>969</v>
      </c>
    </row>
    <row r="455" spans="2:11">
      <c r="B455" s="60" t="s">
        <v>25</v>
      </c>
      <c r="C455" s="59" t="s">
        <v>23</v>
      </c>
      <c r="D455" s="73">
        <v>44757</v>
      </c>
      <c r="E455" s="76" t="s">
        <v>1413</v>
      </c>
      <c r="F455" s="76" t="s">
        <v>106</v>
      </c>
      <c r="G455" s="75">
        <v>60</v>
      </c>
      <c r="H455" s="81">
        <v>24.95</v>
      </c>
      <c r="I455" s="80">
        <v>1497</v>
      </c>
      <c r="J455" s="56" t="s">
        <v>12</v>
      </c>
      <c r="K455" s="29" t="s">
        <v>970</v>
      </c>
    </row>
    <row r="456" spans="2:11">
      <c r="B456" s="60" t="s">
        <v>25</v>
      </c>
      <c r="C456" s="59" t="s">
        <v>23</v>
      </c>
      <c r="D456" s="73">
        <v>44757</v>
      </c>
      <c r="E456" s="76" t="s">
        <v>1413</v>
      </c>
      <c r="F456" s="76" t="s">
        <v>106</v>
      </c>
      <c r="G456" s="75">
        <v>60</v>
      </c>
      <c r="H456" s="81">
        <v>24.95</v>
      </c>
      <c r="I456" s="80">
        <v>1497</v>
      </c>
      <c r="J456" s="56" t="s">
        <v>12</v>
      </c>
      <c r="K456" s="29" t="s">
        <v>971</v>
      </c>
    </row>
    <row r="457" spans="2:11">
      <c r="B457" s="60" t="s">
        <v>25</v>
      </c>
      <c r="C457" s="59" t="s">
        <v>23</v>
      </c>
      <c r="D457" s="73">
        <v>44757</v>
      </c>
      <c r="E457" s="76" t="s">
        <v>1413</v>
      </c>
      <c r="F457" s="76" t="s">
        <v>106</v>
      </c>
      <c r="G457" s="75">
        <v>60</v>
      </c>
      <c r="H457" s="81">
        <v>24.95</v>
      </c>
      <c r="I457" s="80">
        <v>1497</v>
      </c>
      <c r="J457" s="56" t="s">
        <v>12</v>
      </c>
      <c r="K457" s="29" t="s">
        <v>972</v>
      </c>
    </row>
    <row r="458" spans="2:11">
      <c r="B458" s="60" t="s">
        <v>25</v>
      </c>
      <c r="C458" s="59" t="s">
        <v>23</v>
      </c>
      <c r="D458" s="73">
        <v>44757</v>
      </c>
      <c r="E458" s="76" t="s">
        <v>1413</v>
      </c>
      <c r="F458" s="76" t="s">
        <v>106</v>
      </c>
      <c r="G458" s="75">
        <v>60</v>
      </c>
      <c r="H458" s="81">
        <v>24.95</v>
      </c>
      <c r="I458" s="80">
        <v>1497</v>
      </c>
      <c r="J458" s="56" t="s">
        <v>12</v>
      </c>
      <c r="K458" s="29" t="s">
        <v>973</v>
      </c>
    </row>
    <row r="459" spans="2:11">
      <c r="B459" s="60" t="s">
        <v>25</v>
      </c>
      <c r="C459" s="59" t="s">
        <v>23</v>
      </c>
      <c r="D459" s="73">
        <v>44757</v>
      </c>
      <c r="E459" s="76" t="s">
        <v>1413</v>
      </c>
      <c r="F459" s="76" t="s">
        <v>106</v>
      </c>
      <c r="G459" s="75">
        <v>60</v>
      </c>
      <c r="H459" s="81">
        <v>24.95</v>
      </c>
      <c r="I459" s="80">
        <v>1497</v>
      </c>
      <c r="J459" s="56" t="s">
        <v>12</v>
      </c>
      <c r="K459" s="29" t="s">
        <v>974</v>
      </c>
    </row>
    <row r="460" spans="2:11">
      <c r="B460" s="60" t="s">
        <v>25</v>
      </c>
      <c r="C460" s="59" t="s">
        <v>23</v>
      </c>
      <c r="D460" s="73">
        <v>44757</v>
      </c>
      <c r="E460" s="76" t="s">
        <v>1413</v>
      </c>
      <c r="F460" s="76" t="s">
        <v>106</v>
      </c>
      <c r="G460" s="75">
        <v>60</v>
      </c>
      <c r="H460" s="81">
        <v>24.95</v>
      </c>
      <c r="I460" s="80">
        <v>1497</v>
      </c>
      <c r="J460" s="56" t="s">
        <v>12</v>
      </c>
      <c r="K460" s="29" t="s">
        <v>975</v>
      </c>
    </row>
    <row r="461" spans="2:11">
      <c r="B461" s="60" t="s">
        <v>25</v>
      </c>
      <c r="C461" s="59" t="s">
        <v>23</v>
      </c>
      <c r="D461" s="73">
        <v>44757</v>
      </c>
      <c r="E461" s="76" t="s">
        <v>1414</v>
      </c>
      <c r="F461" s="76" t="s">
        <v>106</v>
      </c>
      <c r="G461" s="75">
        <v>20</v>
      </c>
      <c r="H461" s="81">
        <v>24.95</v>
      </c>
      <c r="I461" s="80">
        <v>499</v>
      </c>
      <c r="J461" s="56" t="s">
        <v>12</v>
      </c>
      <c r="K461" s="29" t="s">
        <v>976</v>
      </c>
    </row>
    <row r="462" spans="2:11">
      <c r="B462" s="60" t="s">
        <v>25</v>
      </c>
      <c r="C462" s="59" t="s">
        <v>23</v>
      </c>
      <c r="D462" s="73">
        <v>44757</v>
      </c>
      <c r="E462" s="76" t="s">
        <v>1414</v>
      </c>
      <c r="F462" s="76" t="s">
        <v>106</v>
      </c>
      <c r="G462" s="75">
        <v>19</v>
      </c>
      <c r="H462" s="81">
        <v>24.95</v>
      </c>
      <c r="I462" s="80">
        <v>474.05</v>
      </c>
      <c r="J462" s="56" t="s">
        <v>12</v>
      </c>
      <c r="K462" s="29" t="s">
        <v>977</v>
      </c>
    </row>
    <row r="463" spans="2:11">
      <c r="B463" s="60" t="s">
        <v>25</v>
      </c>
      <c r="C463" s="59" t="s">
        <v>23</v>
      </c>
      <c r="D463" s="73">
        <v>44757</v>
      </c>
      <c r="E463" s="76" t="s">
        <v>1414</v>
      </c>
      <c r="F463" s="76" t="s">
        <v>106</v>
      </c>
      <c r="G463" s="75">
        <v>19</v>
      </c>
      <c r="H463" s="81">
        <v>24.95</v>
      </c>
      <c r="I463" s="80">
        <v>474.05</v>
      </c>
      <c r="J463" s="56" t="s">
        <v>12</v>
      </c>
      <c r="K463" s="29" t="s">
        <v>978</v>
      </c>
    </row>
    <row r="464" spans="2:11">
      <c r="B464" s="60" t="s">
        <v>25</v>
      </c>
      <c r="C464" s="59" t="s">
        <v>23</v>
      </c>
      <c r="D464" s="73">
        <v>44757</v>
      </c>
      <c r="E464" s="76" t="s">
        <v>1414</v>
      </c>
      <c r="F464" s="76" t="s">
        <v>106</v>
      </c>
      <c r="G464" s="75">
        <v>22</v>
      </c>
      <c r="H464" s="81">
        <v>24.95</v>
      </c>
      <c r="I464" s="80">
        <v>548.9</v>
      </c>
      <c r="J464" s="56" t="s">
        <v>12</v>
      </c>
      <c r="K464" s="29" t="s">
        <v>979</v>
      </c>
    </row>
    <row r="465" spans="2:11">
      <c r="B465" s="60" t="s">
        <v>25</v>
      </c>
      <c r="C465" s="59" t="s">
        <v>23</v>
      </c>
      <c r="D465" s="73">
        <v>44757</v>
      </c>
      <c r="E465" s="76" t="s">
        <v>1415</v>
      </c>
      <c r="F465" s="76" t="s">
        <v>106</v>
      </c>
      <c r="G465" s="75">
        <v>23</v>
      </c>
      <c r="H465" s="81">
        <v>24.95</v>
      </c>
      <c r="I465" s="80">
        <v>573.85</v>
      </c>
      <c r="J465" s="56" t="s">
        <v>12</v>
      </c>
      <c r="K465" s="29" t="s">
        <v>980</v>
      </c>
    </row>
    <row r="466" spans="2:11">
      <c r="B466" s="60" t="s">
        <v>25</v>
      </c>
      <c r="C466" s="59" t="s">
        <v>23</v>
      </c>
      <c r="D466" s="73">
        <v>44757</v>
      </c>
      <c r="E466" s="76" t="s">
        <v>1416</v>
      </c>
      <c r="F466" s="76" t="s">
        <v>106</v>
      </c>
      <c r="G466" s="75">
        <v>104</v>
      </c>
      <c r="H466" s="81">
        <v>24.95</v>
      </c>
      <c r="I466" s="80">
        <v>2594.7999999999997</v>
      </c>
      <c r="J466" s="56" t="s">
        <v>12</v>
      </c>
      <c r="K466" s="29" t="s">
        <v>981</v>
      </c>
    </row>
    <row r="467" spans="2:11">
      <c r="B467" s="60" t="s">
        <v>25</v>
      </c>
      <c r="C467" s="59" t="s">
        <v>23</v>
      </c>
      <c r="D467" s="73">
        <v>44757</v>
      </c>
      <c r="E467" s="76" t="s">
        <v>1417</v>
      </c>
      <c r="F467" s="76" t="s">
        <v>106</v>
      </c>
      <c r="G467" s="75">
        <v>32</v>
      </c>
      <c r="H467" s="81">
        <v>24.95</v>
      </c>
      <c r="I467" s="80">
        <v>798.4</v>
      </c>
      <c r="J467" s="56" t="s">
        <v>12</v>
      </c>
      <c r="K467" s="29" t="s">
        <v>982</v>
      </c>
    </row>
    <row r="468" spans="2:11">
      <c r="B468" s="60" t="s">
        <v>25</v>
      </c>
      <c r="C468" s="59" t="s">
        <v>23</v>
      </c>
      <c r="D468" s="73">
        <v>44757</v>
      </c>
      <c r="E468" s="76" t="s">
        <v>1417</v>
      </c>
      <c r="F468" s="76" t="s">
        <v>106</v>
      </c>
      <c r="G468" s="75">
        <v>26</v>
      </c>
      <c r="H468" s="81">
        <v>24.95</v>
      </c>
      <c r="I468" s="80">
        <v>648.69999999999993</v>
      </c>
      <c r="J468" s="56" t="s">
        <v>12</v>
      </c>
      <c r="K468" s="29" t="s">
        <v>983</v>
      </c>
    </row>
    <row r="469" spans="2:11">
      <c r="B469" s="60" t="s">
        <v>25</v>
      </c>
      <c r="C469" s="59" t="s">
        <v>23</v>
      </c>
      <c r="D469" s="73">
        <v>44757</v>
      </c>
      <c r="E469" s="76" t="s">
        <v>1418</v>
      </c>
      <c r="F469" s="76" t="s">
        <v>106</v>
      </c>
      <c r="G469" s="75">
        <v>58</v>
      </c>
      <c r="H469" s="81">
        <v>24.95</v>
      </c>
      <c r="I469" s="80">
        <v>1447.1</v>
      </c>
      <c r="J469" s="56" t="s">
        <v>12</v>
      </c>
      <c r="K469" s="29" t="s">
        <v>984</v>
      </c>
    </row>
    <row r="470" spans="2:11">
      <c r="B470" s="60" t="s">
        <v>25</v>
      </c>
      <c r="C470" s="59" t="s">
        <v>23</v>
      </c>
      <c r="D470" s="73">
        <v>44757</v>
      </c>
      <c r="E470" s="76" t="s">
        <v>1419</v>
      </c>
      <c r="F470" s="76" t="s">
        <v>106</v>
      </c>
      <c r="G470" s="75">
        <v>58</v>
      </c>
      <c r="H470" s="81">
        <v>24.95</v>
      </c>
      <c r="I470" s="80">
        <v>1447.1</v>
      </c>
      <c r="J470" s="56" t="s">
        <v>12</v>
      </c>
      <c r="K470" s="29" t="s">
        <v>985</v>
      </c>
    </row>
    <row r="471" spans="2:11">
      <c r="B471" s="60" t="s">
        <v>25</v>
      </c>
      <c r="C471" s="59" t="s">
        <v>23</v>
      </c>
      <c r="D471" s="73">
        <v>44757</v>
      </c>
      <c r="E471" s="76" t="s">
        <v>1420</v>
      </c>
      <c r="F471" s="76" t="s">
        <v>106</v>
      </c>
      <c r="G471" s="75">
        <v>16</v>
      </c>
      <c r="H471" s="81">
        <v>24.95</v>
      </c>
      <c r="I471" s="80">
        <v>399.2</v>
      </c>
      <c r="J471" s="56" t="s">
        <v>12</v>
      </c>
      <c r="K471" s="29" t="s">
        <v>986</v>
      </c>
    </row>
    <row r="472" spans="2:11">
      <c r="B472" s="60" t="s">
        <v>25</v>
      </c>
      <c r="C472" s="59" t="s">
        <v>23</v>
      </c>
      <c r="D472" s="73">
        <v>44757</v>
      </c>
      <c r="E472" s="76" t="s">
        <v>1421</v>
      </c>
      <c r="F472" s="76" t="s">
        <v>106</v>
      </c>
      <c r="G472" s="75">
        <v>30</v>
      </c>
      <c r="H472" s="81">
        <v>24.95</v>
      </c>
      <c r="I472" s="80">
        <v>748.5</v>
      </c>
      <c r="J472" s="56" t="s">
        <v>12</v>
      </c>
      <c r="K472" s="29" t="s">
        <v>987</v>
      </c>
    </row>
    <row r="473" spans="2:11">
      <c r="B473" s="60" t="s">
        <v>25</v>
      </c>
      <c r="C473" s="59" t="s">
        <v>23</v>
      </c>
      <c r="D473" s="73">
        <v>44757</v>
      </c>
      <c r="E473" s="76" t="s">
        <v>1422</v>
      </c>
      <c r="F473" s="76" t="s">
        <v>106</v>
      </c>
      <c r="G473" s="75">
        <v>16</v>
      </c>
      <c r="H473" s="81">
        <v>24.95</v>
      </c>
      <c r="I473" s="80">
        <v>399.2</v>
      </c>
      <c r="J473" s="56" t="s">
        <v>12</v>
      </c>
      <c r="K473" s="29" t="s">
        <v>988</v>
      </c>
    </row>
    <row r="474" spans="2:11">
      <c r="B474" s="60" t="s">
        <v>25</v>
      </c>
      <c r="C474" s="59" t="s">
        <v>23</v>
      </c>
      <c r="D474" s="73">
        <v>44757</v>
      </c>
      <c r="E474" s="76" t="s">
        <v>1423</v>
      </c>
      <c r="F474" s="76" t="s">
        <v>106</v>
      </c>
      <c r="G474" s="75">
        <v>16</v>
      </c>
      <c r="H474" s="81">
        <v>24.95</v>
      </c>
      <c r="I474" s="80">
        <v>399.2</v>
      </c>
      <c r="J474" s="56" t="s">
        <v>12</v>
      </c>
      <c r="K474" s="29" t="s">
        <v>989</v>
      </c>
    </row>
    <row r="475" spans="2:11">
      <c r="B475" s="60" t="s">
        <v>25</v>
      </c>
      <c r="C475" s="59" t="s">
        <v>23</v>
      </c>
      <c r="D475" s="73">
        <v>44757</v>
      </c>
      <c r="E475" s="76" t="s">
        <v>1423</v>
      </c>
      <c r="F475" s="76" t="s">
        <v>106</v>
      </c>
      <c r="G475" s="75">
        <v>64</v>
      </c>
      <c r="H475" s="81">
        <v>24.95</v>
      </c>
      <c r="I475" s="80">
        <v>1596.8</v>
      </c>
      <c r="J475" s="56" t="s">
        <v>12</v>
      </c>
      <c r="K475" s="29" t="s">
        <v>990</v>
      </c>
    </row>
    <row r="476" spans="2:11">
      <c r="B476" s="60" t="s">
        <v>25</v>
      </c>
      <c r="C476" s="59" t="s">
        <v>23</v>
      </c>
      <c r="D476" s="73">
        <v>44757</v>
      </c>
      <c r="E476" s="76" t="s">
        <v>1423</v>
      </c>
      <c r="F476" s="76" t="s">
        <v>106</v>
      </c>
      <c r="G476" s="75">
        <v>50</v>
      </c>
      <c r="H476" s="81">
        <v>24.95</v>
      </c>
      <c r="I476" s="80">
        <v>1247.5</v>
      </c>
      <c r="J476" s="56" t="s">
        <v>12</v>
      </c>
      <c r="K476" s="29" t="s">
        <v>991</v>
      </c>
    </row>
    <row r="477" spans="2:11">
      <c r="B477" s="60" t="s">
        <v>25</v>
      </c>
      <c r="C477" s="59" t="s">
        <v>23</v>
      </c>
      <c r="D477" s="73">
        <v>44757</v>
      </c>
      <c r="E477" s="76" t="s">
        <v>1423</v>
      </c>
      <c r="F477" s="76" t="s">
        <v>106</v>
      </c>
      <c r="G477" s="75">
        <v>50</v>
      </c>
      <c r="H477" s="81">
        <v>24.95</v>
      </c>
      <c r="I477" s="80">
        <v>1247.5</v>
      </c>
      <c r="J477" s="56" t="s">
        <v>12</v>
      </c>
      <c r="K477" s="29" t="s">
        <v>992</v>
      </c>
    </row>
    <row r="478" spans="2:11">
      <c r="B478" s="60" t="s">
        <v>25</v>
      </c>
      <c r="C478" s="59" t="s">
        <v>23</v>
      </c>
      <c r="D478" s="73">
        <v>44757</v>
      </c>
      <c r="E478" s="76" t="s">
        <v>1423</v>
      </c>
      <c r="F478" s="76" t="s">
        <v>106</v>
      </c>
      <c r="G478" s="75">
        <v>50</v>
      </c>
      <c r="H478" s="81">
        <v>24.95</v>
      </c>
      <c r="I478" s="80">
        <v>1247.5</v>
      </c>
      <c r="J478" s="56" t="s">
        <v>12</v>
      </c>
      <c r="K478" s="29" t="s">
        <v>993</v>
      </c>
    </row>
    <row r="479" spans="2:11">
      <c r="B479" s="60" t="s">
        <v>25</v>
      </c>
      <c r="C479" s="59" t="s">
        <v>23</v>
      </c>
      <c r="D479" s="73">
        <v>44757</v>
      </c>
      <c r="E479" s="76" t="s">
        <v>1423</v>
      </c>
      <c r="F479" s="76" t="s">
        <v>106</v>
      </c>
      <c r="G479" s="75">
        <v>55</v>
      </c>
      <c r="H479" s="81">
        <v>24.95</v>
      </c>
      <c r="I479" s="80">
        <v>1372.25</v>
      </c>
      <c r="J479" s="56" t="s">
        <v>12</v>
      </c>
      <c r="K479" s="29" t="s">
        <v>994</v>
      </c>
    </row>
    <row r="480" spans="2:11">
      <c r="B480" s="60" t="s">
        <v>25</v>
      </c>
      <c r="C480" s="59" t="s">
        <v>23</v>
      </c>
      <c r="D480" s="73">
        <v>44757</v>
      </c>
      <c r="E480" s="76" t="s">
        <v>1423</v>
      </c>
      <c r="F480" s="76" t="s">
        <v>106</v>
      </c>
      <c r="G480" s="75">
        <v>9</v>
      </c>
      <c r="H480" s="81">
        <v>24.95</v>
      </c>
      <c r="I480" s="80">
        <v>224.54999999999998</v>
      </c>
      <c r="J480" s="56" t="s">
        <v>12</v>
      </c>
      <c r="K480" s="29" t="s">
        <v>995</v>
      </c>
    </row>
    <row r="481" spans="2:11">
      <c r="B481" s="60" t="s">
        <v>25</v>
      </c>
      <c r="C481" s="59" t="s">
        <v>23</v>
      </c>
      <c r="D481" s="73">
        <v>44757</v>
      </c>
      <c r="E481" s="76" t="s">
        <v>1423</v>
      </c>
      <c r="F481" s="76" t="s">
        <v>106</v>
      </c>
      <c r="G481" s="75">
        <v>1550</v>
      </c>
      <c r="H481" s="81">
        <v>24.95</v>
      </c>
      <c r="I481" s="80">
        <v>38672.5</v>
      </c>
      <c r="J481" s="56" t="s">
        <v>12</v>
      </c>
      <c r="K481" s="29" t="s">
        <v>996</v>
      </c>
    </row>
    <row r="482" spans="2:11">
      <c r="B482" s="60" t="s">
        <v>25</v>
      </c>
      <c r="C482" s="59" t="s">
        <v>23</v>
      </c>
      <c r="D482" s="73">
        <v>44757</v>
      </c>
      <c r="E482" s="76" t="s">
        <v>1423</v>
      </c>
      <c r="F482" s="76" t="s">
        <v>106</v>
      </c>
      <c r="G482" s="75">
        <v>50</v>
      </c>
      <c r="H482" s="81">
        <v>24.95</v>
      </c>
      <c r="I482" s="80">
        <v>1247.5</v>
      </c>
      <c r="J482" s="56" t="s">
        <v>12</v>
      </c>
      <c r="K482" s="29" t="s">
        <v>997</v>
      </c>
    </row>
    <row r="483" spans="2:11">
      <c r="B483" s="60" t="s">
        <v>25</v>
      </c>
      <c r="C483" s="59" t="s">
        <v>23</v>
      </c>
      <c r="D483" s="73">
        <v>44757</v>
      </c>
      <c r="E483" s="76" t="s">
        <v>1423</v>
      </c>
      <c r="F483" s="76" t="s">
        <v>106</v>
      </c>
      <c r="G483" s="75">
        <v>55</v>
      </c>
      <c r="H483" s="81">
        <v>24.95</v>
      </c>
      <c r="I483" s="80">
        <v>1372.25</v>
      </c>
      <c r="J483" s="56" t="s">
        <v>12</v>
      </c>
      <c r="K483" s="29" t="s">
        <v>998</v>
      </c>
    </row>
    <row r="484" spans="2:11">
      <c r="B484" s="60" t="s">
        <v>25</v>
      </c>
      <c r="C484" s="59" t="s">
        <v>23</v>
      </c>
      <c r="D484" s="73">
        <v>44757</v>
      </c>
      <c r="E484" s="76" t="s">
        <v>1423</v>
      </c>
      <c r="F484" s="76" t="s">
        <v>106</v>
      </c>
      <c r="G484" s="75">
        <v>9</v>
      </c>
      <c r="H484" s="81">
        <v>24.95</v>
      </c>
      <c r="I484" s="80">
        <v>224.54999999999998</v>
      </c>
      <c r="J484" s="56" t="s">
        <v>12</v>
      </c>
      <c r="K484" s="29" t="s">
        <v>999</v>
      </c>
    </row>
    <row r="485" spans="2:11">
      <c r="B485" s="60" t="s">
        <v>25</v>
      </c>
      <c r="C485" s="59" t="s">
        <v>23</v>
      </c>
      <c r="D485" s="73">
        <v>44757</v>
      </c>
      <c r="E485" s="76" t="s">
        <v>1423</v>
      </c>
      <c r="F485" s="76" t="s">
        <v>106</v>
      </c>
      <c r="G485" s="75">
        <v>20</v>
      </c>
      <c r="H485" s="81">
        <v>24.95</v>
      </c>
      <c r="I485" s="80">
        <v>499</v>
      </c>
      <c r="J485" s="56" t="s">
        <v>12</v>
      </c>
      <c r="K485" s="29" t="s">
        <v>1000</v>
      </c>
    </row>
    <row r="486" spans="2:11">
      <c r="B486" s="60" t="s">
        <v>25</v>
      </c>
      <c r="C486" s="59" t="s">
        <v>23</v>
      </c>
      <c r="D486" s="73">
        <v>44757</v>
      </c>
      <c r="E486" s="76" t="s">
        <v>1423</v>
      </c>
      <c r="F486" s="76" t="s">
        <v>106</v>
      </c>
      <c r="G486" s="75">
        <v>13</v>
      </c>
      <c r="H486" s="81">
        <v>24.95</v>
      </c>
      <c r="I486" s="80">
        <v>324.34999999999997</v>
      </c>
      <c r="J486" s="56" t="s">
        <v>12</v>
      </c>
      <c r="K486" s="29" t="s">
        <v>1001</v>
      </c>
    </row>
    <row r="487" spans="2:11">
      <c r="B487" s="60" t="s">
        <v>25</v>
      </c>
      <c r="C487" s="59" t="s">
        <v>23</v>
      </c>
      <c r="D487" s="73">
        <v>44757</v>
      </c>
      <c r="E487" s="76" t="s">
        <v>1423</v>
      </c>
      <c r="F487" s="76" t="s">
        <v>106</v>
      </c>
      <c r="G487" s="75">
        <v>11</v>
      </c>
      <c r="H487" s="81">
        <v>24.95</v>
      </c>
      <c r="I487" s="80">
        <v>274.45</v>
      </c>
      <c r="J487" s="56" t="s">
        <v>12</v>
      </c>
      <c r="K487" s="29" t="s">
        <v>1002</v>
      </c>
    </row>
    <row r="488" spans="2:11">
      <c r="B488" s="60" t="s">
        <v>25</v>
      </c>
      <c r="C488" s="59" t="s">
        <v>23</v>
      </c>
      <c r="D488" s="73">
        <v>44757</v>
      </c>
      <c r="E488" s="76" t="s">
        <v>1423</v>
      </c>
      <c r="F488" s="76" t="s">
        <v>106</v>
      </c>
      <c r="G488" s="75">
        <v>9</v>
      </c>
      <c r="H488" s="81">
        <v>24.95</v>
      </c>
      <c r="I488" s="80">
        <v>224.54999999999998</v>
      </c>
      <c r="J488" s="56" t="s">
        <v>12</v>
      </c>
      <c r="K488" s="29" t="s">
        <v>1003</v>
      </c>
    </row>
    <row r="489" spans="2:11">
      <c r="B489" s="60" t="s">
        <v>25</v>
      </c>
      <c r="C489" s="59" t="s">
        <v>23</v>
      </c>
      <c r="D489" s="73">
        <v>44757</v>
      </c>
      <c r="E489" s="76" t="s">
        <v>1424</v>
      </c>
      <c r="F489" s="76" t="s">
        <v>106</v>
      </c>
      <c r="G489" s="75">
        <v>3</v>
      </c>
      <c r="H489" s="81">
        <v>24.95</v>
      </c>
      <c r="I489" s="80">
        <v>74.849999999999994</v>
      </c>
      <c r="J489" s="56" t="s">
        <v>12</v>
      </c>
      <c r="K489" s="29" t="s">
        <v>1004</v>
      </c>
    </row>
    <row r="490" spans="2:11">
      <c r="B490" s="60" t="s">
        <v>25</v>
      </c>
      <c r="C490" s="59" t="s">
        <v>23</v>
      </c>
      <c r="D490" s="73">
        <v>44757</v>
      </c>
      <c r="E490" s="76" t="s">
        <v>1425</v>
      </c>
      <c r="F490" s="76" t="s">
        <v>106</v>
      </c>
      <c r="G490" s="75">
        <v>62</v>
      </c>
      <c r="H490" s="81">
        <v>24.95</v>
      </c>
      <c r="I490" s="80">
        <v>1546.8999999999999</v>
      </c>
      <c r="J490" s="56" t="s">
        <v>12</v>
      </c>
      <c r="K490" s="29" t="s">
        <v>1005</v>
      </c>
    </row>
    <row r="491" spans="2:11">
      <c r="B491" s="60" t="s">
        <v>25</v>
      </c>
      <c r="C491" s="59" t="s">
        <v>23</v>
      </c>
      <c r="D491" s="73">
        <v>44757</v>
      </c>
      <c r="E491" s="76" t="s">
        <v>1426</v>
      </c>
      <c r="F491" s="76" t="s">
        <v>106</v>
      </c>
      <c r="G491" s="75">
        <v>62</v>
      </c>
      <c r="H491" s="81">
        <v>24.95</v>
      </c>
      <c r="I491" s="80">
        <v>1546.8999999999999</v>
      </c>
      <c r="J491" s="56" t="s">
        <v>12</v>
      </c>
      <c r="K491" s="29" t="s">
        <v>1006</v>
      </c>
    </row>
    <row r="492" spans="2:11">
      <c r="B492" s="60" t="s">
        <v>25</v>
      </c>
      <c r="C492" s="59" t="s">
        <v>23</v>
      </c>
      <c r="D492" s="73">
        <v>44757</v>
      </c>
      <c r="E492" s="76" t="s">
        <v>845</v>
      </c>
      <c r="F492" s="76" t="s">
        <v>106</v>
      </c>
      <c r="G492" s="75">
        <v>15</v>
      </c>
      <c r="H492" s="81">
        <v>24.95</v>
      </c>
      <c r="I492" s="80">
        <v>374.25</v>
      </c>
      <c r="J492" s="56" t="s">
        <v>12</v>
      </c>
      <c r="K492" s="29" t="s">
        <v>1007</v>
      </c>
    </row>
    <row r="493" spans="2:11">
      <c r="B493" s="60" t="s">
        <v>25</v>
      </c>
      <c r="C493" s="59" t="s">
        <v>23</v>
      </c>
      <c r="D493" s="73">
        <v>44757</v>
      </c>
      <c r="E493" s="76" t="s">
        <v>1427</v>
      </c>
      <c r="F493" s="76" t="s">
        <v>106</v>
      </c>
      <c r="G493" s="75">
        <v>81</v>
      </c>
      <c r="H493" s="81">
        <v>24.95</v>
      </c>
      <c r="I493" s="80">
        <v>2020.95</v>
      </c>
      <c r="J493" s="56" t="s">
        <v>12</v>
      </c>
      <c r="K493" s="29" t="s">
        <v>1008</v>
      </c>
    </row>
    <row r="494" spans="2:11">
      <c r="B494" s="60" t="s">
        <v>25</v>
      </c>
      <c r="C494" s="59" t="s">
        <v>23</v>
      </c>
      <c r="D494" s="73">
        <v>44757</v>
      </c>
      <c r="E494" s="76" t="s">
        <v>1427</v>
      </c>
      <c r="F494" s="76" t="s">
        <v>106</v>
      </c>
      <c r="G494" s="75">
        <v>75</v>
      </c>
      <c r="H494" s="81">
        <v>24.95</v>
      </c>
      <c r="I494" s="80">
        <v>1871.25</v>
      </c>
      <c r="J494" s="56" t="s">
        <v>12</v>
      </c>
      <c r="K494" s="29" t="s">
        <v>1009</v>
      </c>
    </row>
    <row r="495" spans="2:11">
      <c r="B495" s="60" t="s">
        <v>25</v>
      </c>
      <c r="C495" s="59" t="s">
        <v>23</v>
      </c>
      <c r="D495" s="73">
        <v>44757</v>
      </c>
      <c r="E495" s="76" t="s">
        <v>1428</v>
      </c>
      <c r="F495" s="76" t="s">
        <v>106</v>
      </c>
      <c r="G495" s="75">
        <v>116</v>
      </c>
      <c r="H495" s="81">
        <v>24.9</v>
      </c>
      <c r="I495" s="80">
        <v>2888.3999999999996</v>
      </c>
      <c r="J495" s="56" t="s">
        <v>12</v>
      </c>
      <c r="K495" s="29" t="s">
        <v>1010</v>
      </c>
    </row>
    <row r="496" spans="2:11">
      <c r="B496" s="60" t="s">
        <v>25</v>
      </c>
      <c r="C496" s="59" t="s">
        <v>23</v>
      </c>
      <c r="D496" s="73">
        <v>44757</v>
      </c>
      <c r="E496" s="76" t="s">
        <v>1429</v>
      </c>
      <c r="F496" s="76" t="s">
        <v>106</v>
      </c>
      <c r="G496" s="75">
        <v>114</v>
      </c>
      <c r="H496" s="81">
        <v>24.9</v>
      </c>
      <c r="I496" s="80">
        <v>2838.6</v>
      </c>
      <c r="J496" s="56" t="s">
        <v>12</v>
      </c>
      <c r="K496" s="29" t="s">
        <v>1011</v>
      </c>
    </row>
    <row r="497" spans="2:11">
      <c r="B497" s="60" t="s">
        <v>25</v>
      </c>
      <c r="C497" s="59" t="s">
        <v>23</v>
      </c>
      <c r="D497" s="73">
        <v>44757</v>
      </c>
      <c r="E497" s="76" t="s">
        <v>1430</v>
      </c>
      <c r="F497" s="76" t="s">
        <v>106</v>
      </c>
      <c r="G497" s="75">
        <v>112</v>
      </c>
      <c r="H497" s="81">
        <v>24.9</v>
      </c>
      <c r="I497" s="80">
        <v>2788.7999999999997</v>
      </c>
      <c r="J497" s="56" t="s">
        <v>12</v>
      </c>
      <c r="K497" s="29" t="s">
        <v>1012</v>
      </c>
    </row>
    <row r="498" spans="2:11">
      <c r="B498" s="60" t="s">
        <v>25</v>
      </c>
      <c r="C498" s="59" t="s">
        <v>23</v>
      </c>
      <c r="D498" s="73">
        <v>44757</v>
      </c>
      <c r="E498" s="76" t="s">
        <v>1430</v>
      </c>
      <c r="F498" s="76" t="s">
        <v>106</v>
      </c>
      <c r="G498" s="75">
        <v>52</v>
      </c>
      <c r="H498" s="81">
        <v>24.9</v>
      </c>
      <c r="I498" s="80">
        <v>1294.8</v>
      </c>
      <c r="J498" s="56" t="s">
        <v>12</v>
      </c>
      <c r="K498" s="29" t="s">
        <v>1013</v>
      </c>
    </row>
    <row r="499" spans="2:11">
      <c r="B499" s="60" t="s">
        <v>25</v>
      </c>
      <c r="C499" s="59" t="s">
        <v>23</v>
      </c>
      <c r="D499" s="73">
        <v>44757</v>
      </c>
      <c r="E499" s="76" t="s">
        <v>1430</v>
      </c>
      <c r="F499" s="76" t="s">
        <v>106</v>
      </c>
      <c r="G499" s="75">
        <v>10</v>
      </c>
      <c r="H499" s="81">
        <v>24.9</v>
      </c>
      <c r="I499" s="80">
        <v>249</v>
      </c>
      <c r="J499" s="56" t="s">
        <v>12</v>
      </c>
      <c r="K499" s="29" t="s">
        <v>1014</v>
      </c>
    </row>
    <row r="500" spans="2:11">
      <c r="B500" s="60" t="s">
        <v>25</v>
      </c>
      <c r="C500" s="59" t="s">
        <v>23</v>
      </c>
      <c r="D500" s="73">
        <v>44757</v>
      </c>
      <c r="E500" s="76" t="s">
        <v>1430</v>
      </c>
      <c r="F500" s="76" t="s">
        <v>106</v>
      </c>
      <c r="G500" s="75">
        <v>10</v>
      </c>
      <c r="H500" s="81">
        <v>24.9</v>
      </c>
      <c r="I500" s="80">
        <v>249</v>
      </c>
      <c r="J500" s="56" t="s">
        <v>12</v>
      </c>
      <c r="K500" s="29" t="s">
        <v>1015</v>
      </c>
    </row>
    <row r="501" spans="2:11">
      <c r="B501" s="60" t="s">
        <v>25</v>
      </c>
      <c r="C501" s="59" t="s">
        <v>23</v>
      </c>
      <c r="D501" s="73">
        <v>44757</v>
      </c>
      <c r="E501" s="76" t="s">
        <v>1431</v>
      </c>
      <c r="F501" s="76" t="s">
        <v>106</v>
      </c>
      <c r="G501" s="75">
        <v>42</v>
      </c>
      <c r="H501" s="81">
        <v>24.9</v>
      </c>
      <c r="I501" s="80">
        <v>1045.8</v>
      </c>
      <c r="J501" s="56" t="s">
        <v>12</v>
      </c>
      <c r="K501" s="29" t="s">
        <v>1016</v>
      </c>
    </row>
    <row r="502" spans="2:11">
      <c r="B502" s="60" t="s">
        <v>25</v>
      </c>
      <c r="C502" s="59" t="s">
        <v>23</v>
      </c>
      <c r="D502" s="73">
        <v>44757</v>
      </c>
      <c r="E502" s="76" t="s">
        <v>1431</v>
      </c>
      <c r="F502" s="76" t="s">
        <v>106</v>
      </c>
      <c r="G502" s="75">
        <v>17</v>
      </c>
      <c r="H502" s="81">
        <v>24.9</v>
      </c>
      <c r="I502" s="80">
        <v>423.29999999999995</v>
      </c>
      <c r="J502" s="56" t="s">
        <v>12</v>
      </c>
      <c r="K502" s="29" t="s">
        <v>1017</v>
      </c>
    </row>
    <row r="503" spans="2:11">
      <c r="B503" s="60" t="s">
        <v>25</v>
      </c>
      <c r="C503" s="59" t="s">
        <v>23</v>
      </c>
      <c r="D503" s="73">
        <v>44757</v>
      </c>
      <c r="E503" s="76" t="s">
        <v>1432</v>
      </c>
      <c r="F503" s="76" t="s">
        <v>106</v>
      </c>
      <c r="G503" s="75">
        <v>100</v>
      </c>
      <c r="H503" s="81">
        <v>24.9</v>
      </c>
      <c r="I503" s="80">
        <v>2490</v>
      </c>
      <c r="J503" s="56" t="s">
        <v>12</v>
      </c>
      <c r="K503" s="29" t="s">
        <v>1018</v>
      </c>
    </row>
    <row r="504" spans="2:11">
      <c r="B504" s="60" t="s">
        <v>25</v>
      </c>
      <c r="C504" s="59" t="s">
        <v>23</v>
      </c>
      <c r="D504" s="73">
        <v>44757</v>
      </c>
      <c r="E504" s="76" t="s">
        <v>1433</v>
      </c>
      <c r="F504" s="76" t="s">
        <v>106</v>
      </c>
      <c r="G504" s="75">
        <v>50</v>
      </c>
      <c r="H504" s="81">
        <v>24.9</v>
      </c>
      <c r="I504" s="80">
        <v>1245</v>
      </c>
      <c r="J504" s="56" t="s">
        <v>12</v>
      </c>
      <c r="K504" s="29" t="s">
        <v>1019</v>
      </c>
    </row>
    <row r="505" spans="2:11">
      <c r="B505" s="60" t="s">
        <v>25</v>
      </c>
      <c r="C505" s="59" t="s">
        <v>23</v>
      </c>
      <c r="D505" s="73">
        <v>44757</v>
      </c>
      <c r="E505" s="76" t="s">
        <v>1433</v>
      </c>
      <c r="F505" s="76" t="s">
        <v>106</v>
      </c>
      <c r="G505" s="75">
        <v>3</v>
      </c>
      <c r="H505" s="81">
        <v>24.9</v>
      </c>
      <c r="I505" s="80">
        <v>74.699999999999989</v>
      </c>
      <c r="J505" s="56" t="s">
        <v>12</v>
      </c>
      <c r="K505" s="29" t="s">
        <v>1020</v>
      </c>
    </row>
    <row r="506" spans="2:11">
      <c r="B506" s="60" t="s">
        <v>25</v>
      </c>
      <c r="C506" s="59" t="s">
        <v>23</v>
      </c>
      <c r="D506" s="73">
        <v>44757</v>
      </c>
      <c r="E506" s="76" t="s">
        <v>1434</v>
      </c>
      <c r="F506" s="76" t="s">
        <v>106</v>
      </c>
      <c r="G506" s="75">
        <v>336</v>
      </c>
      <c r="H506" s="81">
        <v>24.9</v>
      </c>
      <c r="I506" s="80">
        <v>8366.4</v>
      </c>
      <c r="J506" s="56" t="s">
        <v>12</v>
      </c>
      <c r="K506" s="29" t="s">
        <v>1021</v>
      </c>
    </row>
    <row r="507" spans="2:11">
      <c r="B507" s="60" t="s">
        <v>25</v>
      </c>
      <c r="C507" s="59" t="s">
        <v>23</v>
      </c>
      <c r="D507" s="73">
        <v>44757</v>
      </c>
      <c r="E507" s="76" t="s">
        <v>1434</v>
      </c>
      <c r="F507" s="76" t="s">
        <v>106</v>
      </c>
      <c r="G507" s="75">
        <v>53</v>
      </c>
      <c r="H507" s="81">
        <v>24.9</v>
      </c>
      <c r="I507" s="80">
        <v>1319.6999999999998</v>
      </c>
      <c r="J507" s="56" t="s">
        <v>12</v>
      </c>
      <c r="K507" s="29" t="s">
        <v>1022</v>
      </c>
    </row>
    <row r="508" spans="2:11">
      <c r="B508" s="60" t="s">
        <v>25</v>
      </c>
      <c r="C508" s="59" t="s">
        <v>23</v>
      </c>
      <c r="D508" s="73">
        <v>44757</v>
      </c>
      <c r="E508" s="76" t="s">
        <v>1435</v>
      </c>
      <c r="F508" s="76" t="s">
        <v>106</v>
      </c>
      <c r="G508" s="75">
        <v>122</v>
      </c>
      <c r="H508" s="81">
        <v>24.9</v>
      </c>
      <c r="I508" s="80">
        <v>3037.7999999999997</v>
      </c>
      <c r="J508" s="56" t="s">
        <v>12</v>
      </c>
      <c r="K508" s="29" t="s">
        <v>1023</v>
      </c>
    </row>
    <row r="509" spans="2:11">
      <c r="B509" s="60" t="s">
        <v>25</v>
      </c>
      <c r="C509" s="59" t="s">
        <v>23</v>
      </c>
      <c r="D509" s="73">
        <v>44757</v>
      </c>
      <c r="E509" s="76" t="s">
        <v>1436</v>
      </c>
      <c r="F509" s="76" t="s">
        <v>106</v>
      </c>
      <c r="G509" s="75">
        <v>50</v>
      </c>
      <c r="H509" s="81">
        <v>24.9</v>
      </c>
      <c r="I509" s="80">
        <v>1245</v>
      </c>
      <c r="J509" s="56" t="s">
        <v>12</v>
      </c>
      <c r="K509" s="29" t="s">
        <v>1024</v>
      </c>
    </row>
    <row r="510" spans="2:11">
      <c r="B510" s="60" t="s">
        <v>25</v>
      </c>
      <c r="C510" s="59" t="s">
        <v>23</v>
      </c>
      <c r="D510" s="73">
        <v>44757</v>
      </c>
      <c r="E510" s="76" t="s">
        <v>1437</v>
      </c>
      <c r="F510" s="76" t="s">
        <v>106</v>
      </c>
      <c r="G510" s="75">
        <v>18</v>
      </c>
      <c r="H510" s="81">
        <v>24.9</v>
      </c>
      <c r="I510" s="80">
        <v>448.2</v>
      </c>
      <c r="J510" s="56" t="s">
        <v>12</v>
      </c>
      <c r="K510" s="29" t="s">
        <v>1025</v>
      </c>
    </row>
    <row r="511" spans="2:11">
      <c r="B511" s="60" t="s">
        <v>25</v>
      </c>
      <c r="C511" s="59" t="s">
        <v>23</v>
      </c>
      <c r="D511" s="73">
        <v>44757</v>
      </c>
      <c r="E511" s="76" t="s">
        <v>1437</v>
      </c>
      <c r="F511" s="76" t="s">
        <v>106</v>
      </c>
      <c r="G511" s="75">
        <v>138</v>
      </c>
      <c r="H511" s="81">
        <v>24.9</v>
      </c>
      <c r="I511" s="80">
        <v>3436.2</v>
      </c>
      <c r="J511" s="56" t="s">
        <v>12</v>
      </c>
      <c r="K511" s="29" t="s">
        <v>1026</v>
      </c>
    </row>
    <row r="512" spans="2:11">
      <c r="B512" s="60" t="s">
        <v>25</v>
      </c>
      <c r="C512" s="59" t="s">
        <v>23</v>
      </c>
      <c r="D512" s="73">
        <v>44757</v>
      </c>
      <c r="E512" s="76" t="s">
        <v>1437</v>
      </c>
      <c r="F512" s="76" t="s">
        <v>106</v>
      </c>
      <c r="G512" s="75">
        <v>57</v>
      </c>
      <c r="H512" s="81">
        <v>24.9</v>
      </c>
      <c r="I512" s="80">
        <v>1419.3</v>
      </c>
      <c r="J512" s="56" t="s">
        <v>12</v>
      </c>
      <c r="K512" s="29" t="s">
        <v>1027</v>
      </c>
    </row>
    <row r="513" spans="2:11">
      <c r="B513" s="60" t="s">
        <v>25</v>
      </c>
      <c r="C513" s="59" t="s">
        <v>23</v>
      </c>
      <c r="D513" s="73">
        <v>44757</v>
      </c>
      <c r="E513" s="76" t="s">
        <v>1438</v>
      </c>
      <c r="F513" s="76" t="s">
        <v>106</v>
      </c>
      <c r="G513" s="75">
        <v>143</v>
      </c>
      <c r="H513" s="81">
        <v>24.9</v>
      </c>
      <c r="I513" s="80">
        <v>3560.7</v>
      </c>
      <c r="J513" s="56" t="s">
        <v>12</v>
      </c>
      <c r="K513" s="29" t="s">
        <v>1028</v>
      </c>
    </row>
    <row r="514" spans="2:11">
      <c r="B514" s="60" t="s">
        <v>25</v>
      </c>
      <c r="C514" s="59" t="s">
        <v>23</v>
      </c>
      <c r="D514" s="73">
        <v>44757</v>
      </c>
      <c r="E514" s="76" t="s">
        <v>1438</v>
      </c>
      <c r="F514" s="76" t="s">
        <v>106</v>
      </c>
      <c r="G514" s="75">
        <v>4</v>
      </c>
      <c r="H514" s="81">
        <v>24.9</v>
      </c>
      <c r="I514" s="80">
        <v>99.6</v>
      </c>
      <c r="J514" s="56" t="s">
        <v>12</v>
      </c>
      <c r="K514" s="29" t="s">
        <v>1029</v>
      </c>
    </row>
    <row r="515" spans="2:11">
      <c r="B515" s="60" t="s">
        <v>25</v>
      </c>
      <c r="C515" s="59" t="s">
        <v>23</v>
      </c>
      <c r="D515" s="73">
        <v>44757</v>
      </c>
      <c r="E515" s="76" t="s">
        <v>1439</v>
      </c>
      <c r="F515" s="76" t="s">
        <v>106</v>
      </c>
      <c r="G515" s="75">
        <v>129</v>
      </c>
      <c r="H515" s="81">
        <v>24.9</v>
      </c>
      <c r="I515" s="80">
        <v>3212.1</v>
      </c>
      <c r="J515" s="56" t="s">
        <v>12</v>
      </c>
      <c r="K515" s="29" t="s">
        <v>1030</v>
      </c>
    </row>
    <row r="516" spans="2:11">
      <c r="B516" s="60" t="s">
        <v>25</v>
      </c>
      <c r="C516" s="59" t="s">
        <v>23</v>
      </c>
      <c r="D516" s="73">
        <v>44757</v>
      </c>
      <c r="E516" s="76" t="s">
        <v>1397</v>
      </c>
      <c r="F516" s="76" t="s">
        <v>106</v>
      </c>
      <c r="G516" s="75">
        <v>106</v>
      </c>
      <c r="H516" s="81">
        <v>24.9</v>
      </c>
      <c r="I516" s="80">
        <v>2639.3999999999996</v>
      </c>
      <c r="J516" s="56" t="s">
        <v>12</v>
      </c>
      <c r="K516" s="29" t="s">
        <v>1031</v>
      </c>
    </row>
    <row r="517" spans="2:11">
      <c r="B517" s="60" t="s">
        <v>25</v>
      </c>
      <c r="C517" s="59" t="s">
        <v>23</v>
      </c>
      <c r="D517" s="73">
        <v>44757</v>
      </c>
      <c r="E517" s="76" t="s">
        <v>1440</v>
      </c>
      <c r="F517" s="76" t="s">
        <v>106</v>
      </c>
      <c r="G517" s="75">
        <v>83</v>
      </c>
      <c r="H517" s="81">
        <v>24.9</v>
      </c>
      <c r="I517" s="80">
        <v>2066.6999999999998</v>
      </c>
      <c r="J517" s="56" t="s">
        <v>12</v>
      </c>
      <c r="K517" s="29" t="s">
        <v>1032</v>
      </c>
    </row>
    <row r="518" spans="2:11">
      <c r="B518" s="60" t="s">
        <v>25</v>
      </c>
      <c r="C518" s="59" t="s">
        <v>23</v>
      </c>
      <c r="D518" s="73">
        <v>44757</v>
      </c>
      <c r="E518" s="76" t="s">
        <v>1414</v>
      </c>
      <c r="F518" s="76" t="s">
        <v>106</v>
      </c>
      <c r="G518" s="75">
        <v>127</v>
      </c>
      <c r="H518" s="81">
        <v>24.9</v>
      </c>
      <c r="I518" s="80">
        <v>3162.2999999999997</v>
      </c>
      <c r="J518" s="56" t="s">
        <v>12</v>
      </c>
      <c r="K518" s="29" t="s">
        <v>1033</v>
      </c>
    </row>
    <row r="519" spans="2:11">
      <c r="B519" s="60" t="s">
        <v>25</v>
      </c>
      <c r="C519" s="59" t="s">
        <v>23</v>
      </c>
      <c r="D519" s="73">
        <v>44757</v>
      </c>
      <c r="E519" s="76" t="s">
        <v>1441</v>
      </c>
      <c r="F519" s="76" t="s">
        <v>106</v>
      </c>
      <c r="G519" s="75">
        <v>114</v>
      </c>
      <c r="H519" s="81">
        <v>24.9</v>
      </c>
      <c r="I519" s="80">
        <v>2838.6</v>
      </c>
      <c r="J519" s="56" t="s">
        <v>12</v>
      </c>
      <c r="K519" s="29" t="s">
        <v>1034</v>
      </c>
    </row>
    <row r="520" spans="2:11">
      <c r="B520" s="60" t="s">
        <v>25</v>
      </c>
      <c r="C520" s="59" t="s">
        <v>23</v>
      </c>
      <c r="D520" s="73">
        <v>44757</v>
      </c>
      <c r="E520" s="76" t="s">
        <v>1442</v>
      </c>
      <c r="F520" s="76" t="s">
        <v>106</v>
      </c>
      <c r="G520" s="75">
        <v>66</v>
      </c>
      <c r="H520" s="81">
        <v>24.9</v>
      </c>
      <c r="I520" s="80">
        <v>1643.3999999999999</v>
      </c>
      <c r="J520" s="56" t="s">
        <v>12</v>
      </c>
      <c r="K520" s="29" t="s">
        <v>1035</v>
      </c>
    </row>
    <row r="521" spans="2:11">
      <c r="B521" s="60" t="s">
        <v>25</v>
      </c>
      <c r="C521" s="59" t="s">
        <v>23</v>
      </c>
      <c r="D521" s="73">
        <v>44757</v>
      </c>
      <c r="E521" s="76" t="s">
        <v>1442</v>
      </c>
      <c r="F521" s="76" t="s">
        <v>106</v>
      </c>
      <c r="G521" s="75">
        <v>36</v>
      </c>
      <c r="H521" s="81">
        <v>24.9</v>
      </c>
      <c r="I521" s="80">
        <v>896.4</v>
      </c>
      <c r="J521" s="56" t="s">
        <v>12</v>
      </c>
      <c r="K521" s="29" t="s">
        <v>1036</v>
      </c>
    </row>
    <row r="522" spans="2:11">
      <c r="B522" s="60" t="s">
        <v>25</v>
      </c>
      <c r="C522" s="59" t="s">
        <v>23</v>
      </c>
      <c r="D522" s="73">
        <v>44757</v>
      </c>
      <c r="E522" s="76" t="s">
        <v>1443</v>
      </c>
      <c r="F522" s="76" t="s">
        <v>106</v>
      </c>
      <c r="G522" s="75">
        <v>52</v>
      </c>
      <c r="H522" s="81">
        <v>24.9</v>
      </c>
      <c r="I522" s="80">
        <v>1294.8</v>
      </c>
      <c r="J522" s="56" t="s">
        <v>12</v>
      </c>
      <c r="K522" s="29" t="s">
        <v>1037</v>
      </c>
    </row>
    <row r="523" spans="2:11">
      <c r="B523" s="60" t="s">
        <v>25</v>
      </c>
      <c r="C523" s="59" t="s">
        <v>23</v>
      </c>
      <c r="D523" s="73">
        <v>44757</v>
      </c>
      <c r="E523" s="76" t="s">
        <v>1444</v>
      </c>
      <c r="F523" s="76" t="s">
        <v>106</v>
      </c>
      <c r="G523" s="75">
        <v>6729</v>
      </c>
      <c r="H523" s="81">
        <v>24.9</v>
      </c>
      <c r="I523" s="80">
        <v>167552.09999999998</v>
      </c>
      <c r="J523" s="56" t="s">
        <v>12</v>
      </c>
      <c r="K523" s="29" t="s">
        <v>1038</v>
      </c>
    </row>
    <row r="524" spans="2:11">
      <c r="B524" s="60" t="s">
        <v>25</v>
      </c>
      <c r="C524" s="59" t="s">
        <v>23</v>
      </c>
      <c r="D524" s="73">
        <v>44757</v>
      </c>
      <c r="E524" s="76" t="s">
        <v>1445</v>
      </c>
      <c r="F524" s="76" t="s">
        <v>106</v>
      </c>
      <c r="G524" s="75">
        <v>86</v>
      </c>
      <c r="H524" s="81">
        <v>24.9</v>
      </c>
      <c r="I524" s="80">
        <v>2141.4</v>
      </c>
      <c r="J524" s="56" t="s">
        <v>12</v>
      </c>
      <c r="K524" s="29" t="s">
        <v>1039</v>
      </c>
    </row>
    <row r="525" spans="2:11">
      <c r="B525" s="60" t="s">
        <v>25</v>
      </c>
      <c r="C525" s="59" t="s">
        <v>23</v>
      </c>
      <c r="D525" s="73">
        <v>44757</v>
      </c>
      <c r="E525" s="76" t="s">
        <v>1445</v>
      </c>
      <c r="F525" s="76" t="s">
        <v>106</v>
      </c>
      <c r="G525" s="75">
        <v>112</v>
      </c>
      <c r="H525" s="81">
        <v>24.9</v>
      </c>
      <c r="I525" s="80">
        <v>2788.7999999999997</v>
      </c>
      <c r="J525" s="56" t="s">
        <v>12</v>
      </c>
      <c r="K525" s="29" t="s">
        <v>1040</v>
      </c>
    </row>
    <row r="526" spans="2:11">
      <c r="B526" s="60" t="s">
        <v>25</v>
      </c>
      <c r="C526" s="59" t="s">
        <v>23</v>
      </c>
      <c r="D526" s="73">
        <v>44757</v>
      </c>
      <c r="E526" s="76" t="s">
        <v>1445</v>
      </c>
      <c r="F526" s="76" t="s">
        <v>106</v>
      </c>
      <c r="G526" s="75">
        <v>6</v>
      </c>
      <c r="H526" s="81">
        <v>24.9</v>
      </c>
      <c r="I526" s="80">
        <v>149.39999999999998</v>
      </c>
      <c r="J526" s="56" t="s">
        <v>12</v>
      </c>
      <c r="K526" s="29" t="s">
        <v>1041</v>
      </c>
    </row>
    <row r="527" spans="2:11">
      <c r="B527" s="60" t="s">
        <v>25</v>
      </c>
      <c r="C527" s="59" t="s">
        <v>23</v>
      </c>
      <c r="D527" s="73">
        <v>44757</v>
      </c>
      <c r="E527" s="76" t="s">
        <v>1446</v>
      </c>
      <c r="F527" s="76" t="s">
        <v>106</v>
      </c>
      <c r="G527" s="75">
        <v>51</v>
      </c>
      <c r="H527" s="81">
        <v>24.9</v>
      </c>
      <c r="I527" s="80">
        <v>1269.8999999999999</v>
      </c>
      <c r="J527" s="56" t="s">
        <v>12</v>
      </c>
      <c r="K527" s="29" t="s">
        <v>1042</v>
      </c>
    </row>
    <row r="528" spans="2:11">
      <c r="B528" s="60" t="s">
        <v>25</v>
      </c>
      <c r="C528" s="59" t="s">
        <v>23</v>
      </c>
      <c r="D528" s="73">
        <v>44757</v>
      </c>
      <c r="E528" s="76" t="s">
        <v>1446</v>
      </c>
      <c r="F528" s="76" t="s">
        <v>106</v>
      </c>
      <c r="G528" s="75">
        <v>99</v>
      </c>
      <c r="H528" s="81">
        <v>24.9</v>
      </c>
      <c r="I528" s="80">
        <v>2465.1</v>
      </c>
      <c r="J528" s="56" t="s">
        <v>12</v>
      </c>
      <c r="K528" s="29" t="s">
        <v>1043</v>
      </c>
    </row>
    <row r="529" spans="2:11">
      <c r="B529" s="60" t="s">
        <v>25</v>
      </c>
      <c r="C529" s="59" t="s">
        <v>23</v>
      </c>
      <c r="D529" s="73">
        <v>44757</v>
      </c>
      <c r="E529" s="76" t="s">
        <v>1446</v>
      </c>
      <c r="F529" s="76" t="s">
        <v>106</v>
      </c>
      <c r="G529" s="75">
        <v>63</v>
      </c>
      <c r="H529" s="81">
        <v>24.9</v>
      </c>
      <c r="I529" s="80">
        <v>1568.6999999999998</v>
      </c>
      <c r="J529" s="56" t="s">
        <v>12</v>
      </c>
      <c r="K529" s="29" t="s">
        <v>1044</v>
      </c>
    </row>
    <row r="530" spans="2:11">
      <c r="B530" s="60" t="s">
        <v>25</v>
      </c>
      <c r="C530" s="59" t="s">
        <v>23</v>
      </c>
      <c r="D530" s="73">
        <v>44757</v>
      </c>
      <c r="E530" s="76" t="s">
        <v>1447</v>
      </c>
      <c r="F530" s="76" t="s">
        <v>106</v>
      </c>
      <c r="G530" s="75">
        <v>4</v>
      </c>
      <c r="H530" s="81">
        <v>24.9</v>
      </c>
      <c r="I530" s="80">
        <v>99.6</v>
      </c>
      <c r="J530" s="56" t="s">
        <v>12</v>
      </c>
      <c r="K530" s="29" t="s">
        <v>1045</v>
      </c>
    </row>
    <row r="531" spans="2:11">
      <c r="B531" s="60" t="s">
        <v>25</v>
      </c>
      <c r="C531" s="59" t="s">
        <v>23</v>
      </c>
      <c r="D531" s="73">
        <v>44757</v>
      </c>
      <c r="E531" s="76" t="s">
        <v>1448</v>
      </c>
      <c r="F531" s="76" t="s">
        <v>106</v>
      </c>
      <c r="G531" s="75">
        <v>146</v>
      </c>
      <c r="H531" s="81">
        <v>24.9</v>
      </c>
      <c r="I531" s="80">
        <v>3635.3999999999996</v>
      </c>
      <c r="J531" s="56" t="s">
        <v>12</v>
      </c>
      <c r="K531" s="29" t="s">
        <v>1046</v>
      </c>
    </row>
    <row r="532" spans="2:11">
      <c r="B532" s="60" t="s">
        <v>25</v>
      </c>
      <c r="C532" s="59" t="s">
        <v>23</v>
      </c>
      <c r="D532" s="73">
        <v>44757</v>
      </c>
      <c r="E532" s="76" t="s">
        <v>1448</v>
      </c>
      <c r="F532" s="76" t="s">
        <v>106</v>
      </c>
      <c r="G532" s="75">
        <v>82</v>
      </c>
      <c r="H532" s="81">
        <v>24.9</v>
      </c>
      <c r="I532" s="80">
        <v>2041.8</v>
      </c>
      <c r="J532" s="56" t="s">
        <v>12</v>
      </c>
      <c r="K532" s="29" t="s">
        <v>1047</v>
      </c>
    </row>
    <row r="533" spans="2:11">
      <c r="B533" s="60" t="s">
        <v>25</v>
      </c>
      <c r="C533" s="59" t="s">
        <v>23</v>
      </c>
      <c r="D533" s="73">
        <v>44757</v>
      </c>
      <c r="E533" s="76" t="s">
        <v>1421</v>
      </c>
      <c r="F533" s="76" t="s">
        <v>106</v>
      </c>
      <c r="G533" s="75">
        <v>37</v>
      </c>
      <c r="H533" s="81">
        <v>24.9</v>
      </c>
      <c r="I533" s="80">
        <v>921.3</v>
      </c>
      <c r="J533" s="56" t="s">
        <v>12</v>
      </c>
      <c r="K533" s="29" t="s">
        <v>1048</v>
      </c>
    </row>
    <row r="534" spans="2:11">
      <c r="B534" s="60" t="s">
        <v>25</v>
      </c>
      <c r="C534" s="59" t="s">
        <v>23</v>
      </c>
      <c r="D534" s="73">
        <v>44757</v>
      </c>
      <c r="E534" s="76" t="s">
        <v>1421</v>
      </c>
      <c r="F534" s="76" t="s">
        <v>106</v>
      </c>
      <c r="G534" s="75">
        <v>20</v>
      </c>
      <c r="H534" s="81">
        <v>24.9</v>
      </c>
      <c r="I534" s="80">
        <v>498</v>
      </c>
      <c r="J534" s="56" t="s">
        <v>12</v>
      </c>
      <c r="K534" s="29" t="s">
        <v>1049</v>
      </c>
    </row>
    <row r="535" spans="2:11">
      <c r="B535" s="60" t="s">
        <v>25</v>
      </c>
      <c r="C535" s="59" t="s">
        <v>23</v>
      </c>
      <c r="D535" s="73">
        <v>44757</v>
      </c>
      <c r="E535" s="76" t="s">
        <v>1424</v>
      </c>
      <c r="F535" s="76" t="s">
        <v>106</v>
      </c>
      <c r="G535" s="75">
        <v>55</v>
      </c>
      <c r="H535" s="81">
        <v>24.9</v>
      </c>
      <c r="I535" s="80">
        <v>1369.5</v>
      </c>
      <c r="J535" s="56" t="s">
        <v>12</v>
      </c>
      <c r="K535" s="29" t="s">
        <v>1050</v>
      </c>
    </row>
    <row r="536" spans="2:11">
      <c r="B536" s="60" t="s">
        <v>25</v>
      </c>
      <c r="C536" s="59" t="s">
        <v>23</v>
      </c>
      <c r="D536" s="73">
        <v>44757</v>
      </c>
      <c r="E536" s="76" t="s">
        <v>1449</v>
      </c>
      <c r="F536" s="76" t="s">
        <v>106</v>
      </c>
      <c r="G536" s="75">
        <v>46</v>
      </c>
      <c r="H536" s="81">
        <v>24.9</v>
      </c>
      <c r="I536" s="80">
        <v>1145.3999999999999</v>
      </c>
      <c r="J536" s="56" t="s">
        <v>12</v>
      </c>
      <c r="K536" s="29" t="s">
        <v>1051</v>
      </c>
    </row>
    <row r="537" spans="2:11">
      <c r="B537" s="60" t="s">
        <v>25</v>
      </c>
      <c r="C537" s="59" t="s">
        <v>23</v>
      </c>
      <c r="D537" s="73">
        <v>44757</v>
      </c>
      <c r="E537" s="76" t="s">
        <v>1450</v>
      </c>
      <c r="F537" s="76" t="s">
        <v>106</v>
      </c>
      <c r="G537" s="75">
        <v>12</v>
      </c>
      <c r="H537" s="81">
        <v>24.9</v>
      </c>
      <c r="I537" s="80">
        <v>298.79999999999995</v>
      </c>
      <c r="J537" s="56" t="s">
        <v>12</v>
      </c>
      <c r="K537" s="29" t="s">
        <v>1052</v>
      </c>
    </row>
    <row r="538" spans="2:11">
      <c r="B538" s="60" t="s">
        <v>25</v>
      </c>
      <c r="C538" s="59" t="s">
        <v>23</v>
      </c>
      <c r="D538" s="73">
        <v>44757</v>
      </c>
      <c r="E538" s="76" t="s">
        <v>1451</v>
      </c>
      <c r="F538" s="76" t="s">
        <v>106</v>
      </c>
      <c r="G538" s="75">
        <v>62</v>
      </c>
      <c r="H538" s="81">
        <v>24.9</v>
      </c>
      <c r="I538" s="80">
        <v>1543.8</v>
      </c>
      <c r="J538" s="56" t="s">
        <v>12</v>
      </c>
      <c r="K538" s="29" t="s">
        <v>1053</v>
      </c>
    </row>
    <row r="539" spans="2:11">
      <c r="B539" s="60" t="s">
        <v>25</v>
      </c>
      <c r="C539" s="59" t="s">
        <v>23</v>
      </c>
      <c r="D539" s="73">
        <v>44757</v>
      </c>
      <c r="E539" s="76" t="s">
        <v>1452</v>
      </c>
      <c r="F539" s="76" t="s">
        <v>106</v>
      </c>
      <c r="G539" s="75">
        <v>15</v>
      </c>
      <c r="H539" s="81">
        <v>24.9</v>
      </c>
      <c r="I539" s="80">
        <v>373.5</v>
      </c>
      <c r="J539" s="56" t="s">
        <v>12</v>
      </c>
      <c r="K539" s="29" t="s">
        <v>1054</v>
      </c>
    </row>
    <row r="540" spans="2:11">
      <c r="B540" s="60" t="s">
        <v>25</v>
      </c>
      <c r="C540" s="59" t="s">
        <v>23</v>
      </c>
      <c r="D540" s="73">
        <v>44757</v>
      </c>
      <c r="E540" s="76" t="s">
        <v>1453</v>
      </c>
      <c r="F540" s="76" t="s">
        <v>106</v>
      </c>
      <c r="G540" s="75">
        <v>9</v>
      </c>
      <c r="H540" s="81">
        <v>24.9</v>
      </c>
      <c r="I540" s="80">
        <v>224.1</v>
      </c>
      <c r="J540" s="56" t="s">
        <v>12</v>
      </c>
      <c r="K540" s="29" t="s">
        <v>1055</v>
      </c>
    </row>
    <row r="541" spans="2:11">
      <c r="B541" s="60" t="s">
        <v>25</v>
      </c>
      <c r="C541" s="59" t="s">
        <v>23</v>
      </c>
      <c r="D541" s="73">
        <v>44757</v>
      </c>
      <c r="E541" s="76" t="s">
        <v>1454</v>
      </c>
      <c r="F541" s="76" t="s">
        <v>106</v>
      </c>
      <c r="G541" s="75">
        <v>16</v>
      </c>
      <c r="H541" s="81">
        <v>24.9</v>
      </c>
      <c r="I541" s="80">
        <v>398.4</v>
      </c>
      <c r="J541" s="56" t="s">
        <v>12</v>
      </c>
      <c r="K541" s="29" t="s">
        <v>1056</v>
      </c>
    </row>
    <row r="542" spans="2:11">
      <c r="B542" s="60" t="s">
        <v>25</v>
      </c>
      <c r="C542" s="59" t="s">
        <v>23</v>
      </c>
      <c r="D542" s="73">
        <v>44757</v>
      </c>
      <c r="E542" s="76" t="s">
        <v>1455</v>
      </c>
      <c r="F542" s="76" t="s">
        <v>106</v>
      </c>
      <c r="G542" s="75">
        <v>12</v>
      </c>
      <c r="H542" s="81">
        <v>24.9</v>
      </c>
      <c r="I542" s="80">
        <v>298.79999999999995</v>
      </c>
      <c r="J542" s="56" t="s">
        <v>12</v>
      </c>
      <c r="K542" s="29" t="s">
        <v>1057</v>
      </c>
    </row>
    <row r="543" spans="2:11">
      <c r="B543" s="60" t="s">
        <v>25</v>
      </c>
      <c r="C543" s="59" t="s">
        <v>23</v>
      </c>
      <c r="D543" s="73">
        <v>44757</v>
      </c>
      <c r="E543" s="76" t="s">
        <v>1456</v>
      </c>
      <c r="F543" s="76" t="s">
        <v>106</v>
      </c>
      <c r="G543" s="75">
        <v>10</v>
      </c>
      <c r="H543" s="81">
        <v>24.9</v>
      </c>
      <c r="I543" s="80">
        <v>249</v>
      </c>
      <c r="J543" s="56" t="s">
        <v>12</v>
      </c>
      <c r="K543" s="29" t="s">
        <v>1058</v>
      </c>
    </row>
    <row r="544" spans="2:11">
      <c r="B544" s="60" t="s">
        <v>25</v>
      </c>
      <c r="C544" s="59" t="s">
        <v>23</v>
      </c>
      <c r="D544" s="73">
        <v>44757</v>
      </c>
      <c r="E544" s="76" t="s">
        <v>1457</v>
      </c>
      <c r="F544" s="76" t="s">
        <v>106</v>
      </c>
      <c r="G544" s="75">
        <v>58</v>
      </c>
      <c r="H544" s="81">
        <v>24.9</v>
      </c>
      <c r="I544" s="80">
        <v>1444.1999999999998</v>
      </c>
      <c r="J544" s="56" t="s">
        <v>12</v>
      </c>
      <c r="K544" s="29" t="s">
        <v>1059</v>
      </c>
    </row>
    <row r="545" spans="2:11">
      <c r="B545" s="60" t="s">
        <v>25</v>
      </c>
      <c r="C545" s="59" t="s">
        <v>23</v>
      </c>
      <c r="D545" s="73">
        <v>44757</v>
      </c>
      <c r="E545" s="76" t="s">
        <v>1457</v>
      </c>
      <c r="F545" s="76" t="s">
        <v>106</v>
      </c>
      <c r="G545" s="75">
        <v>56</v>
      </c>
      <c r="H545" s="81">
        <v>24.9</v>
      </c>
      <c r="I545" s="80">
        <v>1394.3999999999999</v>
      </c>
      <c r="J545" s="56" t="s">
        <v>12</v>
      </c>
      <c r="K545" s="29" t="s">
        <v>1060</v>
      </c>
    </row>
    <row r="546" spans="2:11">
      <c r="B546" s="60" t="s">
        <v>25</v>
      </c>
      <c r="C546" s="59" t="s">
        <v>23</v>
      </c>
      <c r="D546" s="73">
        <v>44757</v>
      </c>
      <c r="E546" s="76" t="s">
        <v>1457</v>
      </c>
      <c r="F546" s="76" t="s">
        <v>106</v>
      </c>
      <c r="G546" s="75">
        <v>50</v>
      </c>
      <c r="H546" s="81">
        <v>24.9</v>
      </c>
      <c r="I546" s="80">
        <v>1245</v>
      </c>
      <c r="J546" s="56" t="s">
        <v>12</v>
      </c>
      <c r="K546" s="29" t="s">
        <v>1061</v>
      </c>
    </row>
    <row r="547" spans="2:11">
      <c r="B547" s="60" t="s">
        <v>25</v>
      </c>
      <c r="C547" s="59" t="s">
        <v>23</v>
      </c>
      <c r="D547" s="73">
        <v>44757</v>
      </c>
      <c r="E547" s="76" t="s">
        <v>1457</v>
      </c>
      <c r="F547" s="76" t="s">
        <v>106</v>
      </c>
      <c r="G547" s="75">
        <v>50</v>
      </c>
      <c r="H547" s="81">
        <v>24.9</v>
      </c>
      <c r="I547" s="80">
        <v>1245</v>
      </c>
      <c r="J547" s="56" t="s">
        <v>12</v>
      </c>
      <c r="K547" s="29" t="s">
        <v>1062</v>
      </c>
    </row>
    <row r="548" spans="2:11">
      <c r="B548" s="60" t="s">
        <v>25</v>
      </c>
      <c r="C548" s="59" t="s">
        <v>23</v>
      </c>
      <c r="D548" s="73">
        <v>44757</v>
      </c>
      <c r="E548" s="76" t="s">
        <v>1457</v>
      </c>
      <c r="F548" s="76" t="s">
        <v>106</v>
      </c>
      <c r="G548" s="75">
        <v>224</v>
      </c>
      <c r="H548" s="81">
        <v>24.9</v>
      </c>
      <c r="I548" s="80">
        <v>5577.5999999999995</v>
      </c>
      <c r="J548" s="56" t="s">
        <v>12</v>
      </c>
      <c r="K548" s="29" t="s">
        <v>1063</v>
      </c>
    </row>
    <row r="549" spans="2:11">
      <c r="B549" s="60" t="s">
        <v>25</v>
      </c>
      <c r="C549" s="59" t="s">
        <v>23</v>
      </c>
      <c r="D549" s="73">
        <v>44757</v>
      </c>
      <c r="E549" s="76" t="s">
        <v>1457</v>
      </c>
      <c r="F549" s="76" t="s">
        <v>106</v>
      </c>
      <c r="G549" s="75">
        <v>56</v>
      </c>
      <c r="H549" s="81">
        <v>24.9</v>
      </c>
      <c r="I549" s="80">
        <v>1394.3999999999999</v>
      </c>
      <c r="J549" s="56" t="s">
        <v>12</v>
      </c>
      <c r="K549" s="29" t="s">
        <v>1064</v>
      </c>
    </row>
    <row r="550" spans="2:11">
      <c r="B550" s="60" t="s">
        <v>25</v>
      </c>
      <c r="C550" s="59" t="s">
        <v>23</v>
      </c>
      <c r="D550" s="73">
        <v>44757</v>
      </c>
      <c r="E550" s="76" t="s">
        <v>1458</v>
      </c>
      <c r="F550" s="76" t="s">
        <v>106</v>
      </c>
      <c r="G550" s="75">
        <v>9</v>
      </c>
      <c r="H550" s="81">
        <v>24.9</v>
      </c>
      <c r="I550" s="80">
        <v>224.1</v>
      </c>
      <c r="J550" s="56" t="s">
        <v>12</v>
      </c>
      <c r="K550" s="29" t="s">
        <v>1065</v>
      </c>
    </row>
    <row r="551" spans="2:11">
      <c r="B551" s="60" t="s">
        <v>25</v>
      </c>
      <c r="C551" s="59" t="s">
        <v>23</v>
      </c>
      <c r="D551" s="73">
        <v>44757</v>
      </c>
      <c r="E551" s="76" t="s">
        <v>1459</v>
      </c>
      <c r="F551" s="76" t="s">
        <v>106</v>
      </c>
      <c r="G551" s="75">
        <v>12</v>
      </c>
      <c r="H551" s="81">
        <v>24.9</v>
      </c>
      <c r="I551" s="80">
        <v>298.79999999999995</v>
      </c>
      <c r="J551" s="56" t="s">
        <v>12</v>
      </c>
      <c r="K551" s="29" t="s">
        <v>1066</v>
      </c>
    </row>
    <row r="552" spans="2:11">
      <c r="B552" s="60" t="s">
        <v>25</v>
      </c>
      <c r="C552" s="59" t="s">
        <v>23</v>
      </c>
      <c r="D552" s="73">
        <v>44757</v>
      </c>
      <c r="E552" s="76" t="s">
        <v>1460</v>
      </c>
      <c r="F552" s="76" t="s">
        <v>106</v>
      </c>
      <c r="G552" s="75">
        <v>56</v>
      </c>
      <c r="H552" s="81">
        <v>24.9</v>
      </c>
      <c r="I552" s="80">
        <v>1394.3999999999999</v>
      </c>
      <c r="J552" s="56" t="s">
        <v>12</v>
      </c>
      <c r="K552" s="29" t="s">
        <v>1067</v>
      </c>
    </row>
    <row r="553" spans="2:11">
      <c r="B553" s="60" t="s">
        <v>25</v>
      </c>
      <c r="C553" s="59" t="s">
        <v>23</v>
      </c>
      <c r="D553" s="73">
        <v>44757</v>
      </c>
      <c r="E553" s="76" t="s">
        <v>811</v>
      </c>
      <c r="F553" s="76" t="s">
        <v>106</v>
      </c>
      <c r="G553" s="75">
        <v>11</v>
      </c>
      <c r="H553" s="81">
        <v>24.9</v>
      </c>
      <c r="I553" s="80">
        <v>273.89999999999998</v>
      </c>
      <c r="J553" s="56" t="s">
        <v>12</v>
      </c>
      <c r="K553" s="29" t="s">
        <v>1068</v>
      </c>
    </row>
    <row r="554" spans="2:11">
      <c r="B554" s="60" t="s">
        <v>25</v>
      </c>
      <c r="C554" s="59" t="s">
        <v>23</v>
      </c>
      <c r="D554" s="73">
        <v>44757</v>
      </c>
      <c r="E554" s="76" t="s">
        <v>1461</v>
      </c>
      <c r="F554" s="76" t="s">
        <v>106</v>
      </c>
      <c r="G554" s="75">
        <v>57</v>
      </c>
      <c r="H554" s="81">
        <v>24.9</v>
      </c>
      <c r="I554" s="80">
        <v>1419.3</v>
      </c>
      <c r="J554" s="56" t="s">
        <v>12</v>
      </c>
      <c r="K554" s="29" t="s">
        <v>1069</v>
      </c>
    </row>
    <row r="555" spans="2:11">
      <c r="B555" s="60" t="s">
        <v>25</v>
      </c>
      <c r="C555" s="59" t="s">
        <v>23</v>
      </c>
      <c r="D555" s="73">
        <v>44757</v>
      </c>
      <c r="E555" s="76" t="s">
        <v>818</v>
      </c>
      <c r="F555" s="76" t="s">
        <v>106</v>
      </c>
      <c r="G555" s="75">
        <v>61</v>
      </c>
      <c r="H555" s="81">
        <v>24.9</v>
      </c>
      <c r="I555" s="80">
        <v>1518.8999999999999</v>
      </c>
      <c r="J555" s="56" t="s">
        <v>12</v>
      </c>
      <c r="K555" s="29" t="s">
        <v>1070</v>
      </c>
    </row>
    <row r="556" spans="2:11">
      <c r="B556" s="60" t="s">
        <v>25</v>
      </c>
      <c r="C556" s="59" t="s">
        <v>23</v>
      </c>
      <c r="D556" s="73">
        <v>44757</v>
      </c>
      <c r="E556" s="76" t="s">
        <v>818</v>
      </c>
      <c r="F556" s="76" t="s">
        <v>106</v>
      </c>
      <c r="G556" s="75">
        <v>122</v>
      </c>
      <c r="H556" s="81">
        <v>24.9</v>
      </c>
      <c r="I556" s="80">
        <v>3037.7999999999997</v>
      </c>
      <c r="J556" s="56" t="s">
        <v>12</v>
      </c>
      <c r="K556" s="29" t="s">
        <v>1071</v>
      </c>
    </row>
    <row r="557" spans="2:11">
      <c r="B557" s="60" t="s">
        <v>25</v>
      </c>
      <c r="C557" s="59" t="s">
        <v>23</v>
      </c>
      <c r="D557" s="73">
        <v>44757</v>
      </c>
      <c r="E557" s="76" t="s">
        <v>818</v>
      </c>
      <c r="F557" s="76" t="s">
        <v>106</v>
      </c>
      <c r="G557" s="75">
        <v>61</v>
      </c>
      <c r="H557" s="81">
        <v>24.9</v>
      </c>
      <c r="I557" s="80">
        <v>1518.8999999999999</v>
      </c>
      <c r="J557" s="56" t="s">
        <v>12</v>
      </c>
      <c r="K557" s="29" t="s">
        <v>1072</v>
      </c>
    </row>
    <row r="558" spans="2:11">
      <c r="B558" s="60" t="s">
        <v>25</v>
      </c>
      <c r="C558" s="59" t="s">
        <v>23</v>
      </c>
      <c r="D558" s="73">
        <v>44757</v>
      </c>
      <c r="E558" s="76" t="s">
        <v>1462</v>
      </c>
      <c r="F558" s="76" t="s">
        <v>106</v>
      </c>
      <c r="G558" s="75">
        <v>11</v>
      </c>
      <c r="H558" s="81">
        <v>24.9</v>
      </c>
      <c r="I558" s="80">
        <v>273.89999999999998</v>
      </c>
      <c r="J558" s="56" t="s">
        <v>12</v>
      </c>
      <c r="K558" s="29" t="s">
        <v>1073</v>
      </c>
    </row>
    <row r="559" spans="2:11">
      <c r="B559" s="60" t="s">
        <v>25</v>
      </c>
      <c r="C559" s="59" t="s">
        <v>23</v>
      </c>
      <c r="D559" s="73">
        <v>44757</v>
      </c>
      <c r="E559" s="76" t="s">
        <v>1463</v>
      </c>
      <c r="F559" s="76" t="s">
        <v>106</v>
      </c>
      <c r="G559" s="75">
        <v>9</v>
      </c>
      <c r="H559" s="81">
        <v>24.9</v>
      </c>
      <c r="I559" s="80">
        <v>224.1</v>
      </c>
      <c r="J559" s="56" t="s">
        <v>12</v>
      </c>
      <c r="K559" s="29" t="s">
        <v>1074</v>
      </c>
    </row>
    <row r="560" spans="2:11">
      <c r="B560" s="60" t="s">
        <v>25</v>
      </c>
      <c r="C560" s="59" t="s">
        <v>23</v>
      </c>
      <c r="D560" s="73">
        <v>44757</v>
      </c>
      <c r="E560" s="76" t="s">
        <v>1463</v>
      </c>
      <c r="F560" s="76" t="s">
        <v>106</v>
      </c>
      <c r="G560" s="75">
        <v>9</v>
      </c>
      <c r="H560" s="81">
        <v>24.9</v>
      </c>
      <c r="I560" s="80">
        <v>224.1</v>
      </c>
      <c r="J560" s="56" t="s">
        <v>12</v>
      </c>
      <c r="K560" s="29" t="s">
        <v>1075</v>
      </c>
    </row>
    <row r="561" spans="2:11">
      <c r="B561" s="60" t="s">
        <v>25</v>
      </c>
      <c r="C561" s="59" t="s">
        <v>23</v>
      </c>
      <c r="D561" s="73">
        <v>44757</v>
      </c>
      <c r="E561" s="76" t="s">
        <v>1464</v>
      </c>
      <c r="F561" s="76" t="s">
        <v>106</v>
      </c>
      <c r="G561" s="75">
        <v>17</v>
      </c>
      <c r="H561" s="81">
        <v>24.9</v>
      </c>
      <c r="I561" s="80">
        <v>423.29999999999995</v>
      </c>
      <c r="J561" s="56" t="s">
        <v>12</v>
      </c>
      <c r="K561" s="29" t="s">
        <v>1076</v>
      </c>
    </row>
    <row r="562" spans="2:11">
      <c r="B562" s="60" t="s">
        <v>25</v>
      </c>
      <c r="C562" s="59" t="s">
        <v>23</v>
      </c>
      <c r="D562" s="73">
        <v>44757</v>
      </c>
      <c r="E562" s="76" t="s">
        <v>1464</v>
      </c>
      <c r="F562" s="76" t="s">
        <v>106</v>
      </c>
      <c r="G562" s="75">
        <v>168</v>
      </c>
      <c r="H562" s="81">
        <v>24.9</v>
      </c>
      <c r="I562" s="80">
        <v>4183.2</v>
      </c>
      <c r="J562" s="56" t="s">
        <v>12</v>
      </c>
      <c r="K562" s="29" t="s">
        <v>1077</v>
      </c>
    </row>
    <row r="563" spans="2:11">
      <c r="B563" s="60" t="s">
        <v>25</v>
      </c>
      <c r="C563" s="59" t="s">
        <v>23</v>
      </c>
      <c r="D563" s="73">
        <v>44757</v>
      </c>
      <c r="E563" s="76" t="s">
        <v>1464</v>
      </c>
      <c r="F563" s="76" t="s">
        <v>106</v>
      </c>
      <c r="G563" s="75">
        <v>56</v>
      </c>
      <c r="H563" s="81">
        <v>24.9</v>
      </c>
      <c r="I563" s="80">
        <v>1394.3999999999999</v>
      </c>
      <c r="J563" s="56" t="s">
        <v>12</v>
      </c>
      <c r="K563" s="29" t="s">
        <v>1078</v>
      </c>
    </row>
    <row r="564" spans="2:11">
      <c r="B564" s="60" t="s">
        <v>25</v>
      </c>
      <c r="C564" s="59" t="s">
        <v>23</v>
      </c>
      <c r="D564" s="73">
        <v>44757</v>
      </c>
      <c r="E564" s="76" t="s">
        <v>1464</v>
      </c>
      <c r="F564" s="76" t="s">
        <v>106</v>
      </c>
      <c r="G564" s="75">
        <v>62</v>
      </c>
      <c r="H564" s="81">
        <v>24.9</v>
      </c>
      <c r="I564" s="80">
        <v>1543.8</v>
      </c>
      <c r="J564" s="56" t="s">
        <v>12</v>
      </c>
      <c r="K564" s="29" t="s">
        <v>1079</v>
      </c>
    </row>
    <row r="565" spans="2:11">
      <c r="B565" s="60" t="s">
        <v>25</v>
      </c>
      <c r="C565" s="59" t="s">
        <v>23</v>
      </c>
      <c r="D565" s="73">
        <v>44757</v>
      </c>
      <c r="E565" s="76" t="s">
        <v>1465</v>
      </c>
      <c r="F565" s="76" t="s">
        <v>106</v>
      </c>
      <c r="G565" s="75">
        <v>9</v>
      </c>
      <c r="H565" s="81">
        <v>24.9</v>
      </c>
      <c r="I565" s="80">
        <v>224.1</v>
      </c>
      <c r="J565" s="56" t="s">
        <v>12</v>
      </c>
      <c r="K565" s="29" t="s">
        <v>1080</v>
      </c>
    </row>
    <row r="566" spans="2:11">
      <c r="B566" s="60" t="s">
        <v>25</v>
      </c>
      <c r="C566" s="59" t="s">
        <v>23</v>
      </c>
      <c r="D566" s="73">
        <v>44757</v>
      </c>
      <c r="E566" s="76" t="s">
        <v>1466</v>
      </c>
      <c r="F566" s="76" t="s">
        <v>106</v>
      </c>
      <c r="G566" s="75">
        <v>63</v>
      </c>
      <c r="H566" s="81">
        <v>24.9</v>
      </c>
      <c r="I566" s="80">
        <v>1568.6999999999998</v>
      </c>
      <c r="J566" s="56" t="s">
        <v>12</v>
      </c>
      <c r="K566" s="29" t="s">
        <v>1081</v>
      </c>
    </row>
    <row r="567" spans="2:11">
      <c r="B567" s="60" t="s">
        <v>25</v>
      </c>
      <c r="C567" s="59" t="s">
        <v>23</v>
      </c>
      <c r="D567" s="73">
        <v>44757</v>
      </c>
      <c r="E567" s="76" t="s">
        <v>1466</v>
      </c>
      <c r="F567" s="76" t="s">
        <v>106</v>
      </c>
      <c r="G567" s="75">
        <v>13</v>
      </c>
      <c r="H567" s="81">
        <v>24.9</v>
      </c>
      <c r="I567" s="80">
        <v>323.7</v>
      </c>
      <c r="J567" s="56" t="s">
        <v>12</v>
      </c>
      <c r="K567" s="29" t="s">
        <v>1082</v>
      </c>
    </row>
    <row r="568" spans="2:11">
      <c r="B568" s="60" t="s">
        <v>25</v>
      </c>
      <c r="C568" s="59" t="s">
        <v>23</v>
      </c>
      <c r="D568" s="73">
        <v>44757</v>
      </c>
      <c r="E568" s="76" t="s">
        <v>1467</v>
      </c>
      <c r="F568" s="76" t="s">
        <v>106</v>
      </c>
      <c r="G568" s="75">
        <v>44</v>
      </c>
      <c r="H568" s="81">
        <v>24.9</v>
      </c>
      <c r="I568" s="80">
        <v>1095.5999999999999</v>
      </c>
      <c r="J568" s="56" t="s">
        <v>12</v>
      </c>
      <c r="K568" s="29" t="s">
        <v>1083</v>
      </c>
    </row>
    <row r="569" spans="2:11">
      <c r="B569" s="60" t="s">
        <v>25</v>
      </c>
      <c r="C569" s="59" t="s">
        <v>23</v>
      </c>
      <c r="D569" s="73">
        <v>44757</v>
      </c>
      <c r="E569" s="76" t="s">
        <v>1467</v>
      </c>
      <c r="F569" s="76" t="s">
        <v>106</v>
      </c>
      <c r="G569" s="75">
        <v>19</v>
      </c>
      <c r="H569" s="81">
        <v>24.9</v>
      </c>
      <c r="I569" s="80">
        <v>473.09999999999997</v>
      </c>
      <c r="J569" s="56" t="s">
        <v>12</v>
      </c>
      <c r="K569" s="29" t="s">
        <v>1084</v>
      </c>
    </row>
    <row r="570" spans="2:11">
      <c r="B570" s="60" t="s">
        <v>25</v>
      </c>
      <c r="C570" s="59" t="s">
        <v>23</v>
      </c>
      <c r="D570" s="73">
        <v>44757</v>
      </c>
      <c r="E570" s="76" t="s">
        <v>1467</v>
      </c>
      <c r="F570" s="76" t="s">
        <v>106</v>
      </c>
      <c r="G570" s="75">
        <v>126</v>
      </c>
      <c r="H570" s="81">
        <v>24.9</v>
      </c>
      <c r="I570" s="80">
        <v>3137.3999999999996</v>
      </c>
      <c r="J570" s="56" t="s">
        <v>12</v>
      </c>
      <c r="K570" s="29" t="s">
        <v>1085</v>
      </c>
    </row>
    <row r="571" spans="2:11">
      <c r="B571" s="60" t="s">
        <v>25</v>
      </c>
      <c r="C571" s="59" t="s">
        <v>23</v>
      </c>
      <c r="D571" s="73">
        <v>44757</v>
      </c>
      <c r="E571" s="76" t="s">
        <v>1468</v>
      </c>
      <c r="F571" s="76" t="s">
        <v>106</v>
      </c>
      <c r="G571" s="75">
        <v>9</v>
      </c>
      <c r="H571" s="81">
        <v>24.9</v>
      </c>
      <c r="I571" s="80">
        <v>224.1</v>
      </c>
      <c r="J571" s="56" t="s">
        <v>12</v>
      </c>
      <c r="K571" s="29" t="s">
        <v>1086</v>
      </c>
    </row>
    <row r="572" spans="2:11">
      <c r="B572" s="60" t="s">
        <v>25</v>
      </c>
      <c r="C572" s="59" t="s">
        <v>23</v>
      </c>
      <c r="D572" s="73">
        <v>44757</v>
      </c>
      <c r="E572" s="76" t="s">
        <v>1469</v>
      </c>
      <c r="F572" s="76" t="s">
        <v>106</v>
      </c>
      <c r="G572" s="75">
        <v>124</v>
      </c>
      <c r="H572" s="81">
        <v>24.9</v>
      </c>
      <c r="I572" s="80">
        <v>3087.6</v>
      </c>
      <c r="J572" s="56" t="s">
        <v>12</v>
      </c>
      <c r="K572" s="29" t="s">
        <v>1087</v>
      </c>
    </row>
    <row r="573" spans="2:11">
      <c r="B573" s="60" t="s">
        <v>25</v>
      </c>
      <c r="C573" s="59" t="s">
        <v>23</v>
      </c>
      <c r="D573" s="73">
        <v>44757</v>
      </c>
      <c r="E573" s="76" t="s">
        <v>1470</v>
      </c>
      <c r="F573" s="76" t="s">
        <v>106</v>
      </c>
      <c r="G573" s="75">
        <v>26</v>
      </c>
      <c r="H573" s="81">
        <v>24.9</v>
      </c>
      <c r="I573" s="80">
        <v>647.4</v>
      </c>
      <c r="J573" s="56" t="s">
        <v>12</v>
      </c>
      <c r="K573" s="29" t="s">
        <v>1088</v>
      </c>
    </row>
    <row r="574" spans="2:11">
      <c r="B574" s="60" t="s">
        <v>25</v>
      </c>
      <c r="C574" s="59" t="s">
        <v>23</v>
      </c>
      <c r="D574" s="73">
        <v>44757</v>
      </c>
      <c r="E574" s="76" t="s">
        <v>1470</v>
      </c>
      <c r="F574" s="76" t="s">
        <v>106</v>
      </c>
      <c r="G574" s="75">
        <v>33</v>
      </c>
      <c r="H574" s="81">
        <v>24.9</v>
      </c>
      <c r="I574" s="80">
        <v>821.69999999999993</v>
      </c>
      <c r="J574" s="56" t="s">
        <v>12</v>
      </c>
      <c r="K574" s="29" t="s">
        <v>1089</v>
      </c>
    </row>
    <row r="575" spans="2:11">
      <c r="B575" s="60" t="s">
        <v>25</v>
      </c>
      <c r="C575" s="59" t="s">
        <v>23</v>
      </c>
      <c r="D575" s="73">
        <v>44757</v>
      </c>
      <c r="E575" s="76" t="s">
        <v>856</v>
      </c>
      <c r="F575" s="76" t="s">
        <v>106</v>
      </c>
      <c r="G575" s="75">
        <v>59</v>
      </c>
      <c r="H575" s="81">
        <v>24.9</v>
      </c>
      <c r="I575" s="80">
        <v>1469.1</v>
      </c>
      <c r="J575" s="56" t="s">
        <v>12</v>
      </c>
      <c r="K575" s="29" t="s">
        <v>1090</v>
      </c>
    </row>
    <row r="576" spans="2:11">
      <c r="B576" s="60" t="s">
        <v>25</v>
      </c>
      <c r="C576" s="59" t="s">
        <v>23</v>
      </c>
      <c r="D576" s="73">
        <v>44757</v>
      </c>
      <c r="E576" s="76" t="s">
        <v>1471</v>
      </c>
      <c r="F576" s="76" t="s">
        <v>106</v>
      </c>
      <c r="G576" s="75">
        <v>59</v>
      </c>
      <c r="H576" s="81">
        <v>24.9</v>
      </c>
      <c r="I576" s="80">
        <v>1469.1</v>
      </c>
      <c r="J576" s="56" t="s">
        <v>12</v>
      </c>
      <c r="K576" s="29" t="s">
        <v>1091</v>
      </c>
    </row>
    <row r="577" spans="2:11">
      <c r="B577" s="60" t="s">
        <v>25</v>
      </c>
      <c r="C577" s="59" t="s">
        <v>23</v>
      </c>
      <c r="D577" s="73">
        <v>44757</v>
      </c>
      <c r="E577" s="76" t="s">
        <v>1472</v>
      </c>
      <c r="F577" s="76" t="s">
        <v>106</v>
      </c>
      <c r="G577" s="75">
        <v>46</v>
      </c>
      <c r="H577" s="81">
        <v>24.9</v>
      </c>
      <c r="I577" s="80">
        <v>1145.3999999999999</v>
      </c>
      <c r="J577" s="56" t="s">
        <v>12</v>
      </c>
      <c r="K577" s="29" t="s">
        <v>1092</v>
      </c>
    </row>
    <row r="578" spans="2:11">
      <c r="B578" s="60" t="s">
        <v>25</v>
      </c>
      <c r="C578" s="59" t="s">
        <v>23</v>
      </c>
      <c r="D578" s="73">
        <v>44757</v>
      </c>
      <c r="E578" s="76" t="s">
        <v>1472</v>
      </c>
      <c r="F578" s="76" t="s">
        <v>106</v>
      </c>
      <c r="G578" s="75">
        <v>13</v>
      </c>
      <c r="H578" s="81">
        <v>24.9</v>
      </c>
      <c r="I578" s="80">
        <v>323.7</v>
      </c>
      <c r="J578" s="56" t="s">
        <v>12</v>
      </c>
      <c r="K578" s="29" t="s">
        <v>1093</v>
      </c>
    </row>
    <row r="579" spans="2:11">
      <c r="B579" s="60" t="s">
        <v>25</v>
      </c>
      <c r="C579" s="59" t="s">
        <v>23</v>
      </c>
      <c r="D579" s="73">
        <v>44757</v>
      </c>
      <c r="E579" s="76" t="s">
        <v>1473</v>
      </c>
      <c r="F579" s="76" t="s">
        <v>106</v>
      </c>
      <c r="G579" s="75">
        <v>14</v>
      </c>
      <c r="H579" s="81">
        <v>24.9</v>
      </c>
      <c r="I579" s="80">
        <v>348.59999999999997</v>
      </c>
      <c r="J579" s="56" t="s">
        <v>12</v>
      </c>
      <c r="K579" s="29" t="s">
        <v>1094</v>
      </c>
    </row>
    <row r="580" spans="2:11">
      <c r="B580" s="60" t="s">
        <v>25</v>
      </c>
      <c r="C580" s="59" t="s">
        <v>23</v>
      </c>
      <c r="D580" s="73">
        <v>44757</v>
      </c>
      <c r="E580" s="76" t="s">
        <v>1474</v>
      </c>
      <c r="F580" s="76" t="s">
        <v>106</v>
      </c>
      <c r="G580" s="75">
        <v>179</v>
      </c>
      <c r="H580" s="81">
        <v>24.9</v>
      </c>
      <c r="I580" s="80">
        <v>4457.0999999999995</v>
      </c>
      <c r="J580" s="56" t="s">
        <v>12</v>
      </c>
      <c r="K580" s="29" t="s">
        <v>1095</v>
      </c>
    </row>
    <row r="581" spans="2:11">
      <c r="B581" s="60" t="s">
        <v>25</v>
      </c>
      <c r="C581" s="59" t="s">
        <v>23</v>
      </c>
      <c r="D581" s="73">
        <v>44757</v>
      </c>
      <c r="E581" s="76" t="s">
        <v>1475</v>
      </c>
      <c r="F581" s="76" t="s">
        <v>106</v>
      </c>
      <c r="G581" s="75">
        <v>150</v>
      </c>
      <c r="H581" s="81">
        <v>24.9</v>
      </c>
      <c r="I581" s="80">
        <v>3735</v>
      </c>
      <c r="J581" s="56" t="s">
        <v>12</v>
      </c>
      <c r="K581" s="29" t="s">
        <v>1096</v>
      </c>
    </row>
    <row r="582" spans="2:11">
      <c r="B582" s="60" t="s">
        <v>25</v>
      </c>
      <c r="C582" s="59" t="s">
        <v>23</v>
      </c>
      <c r="D582" s="73">
        <v>44757</v>
      </c>
      <c r="E582" s="76" t="s">
        <v>1475</v>
      </c>
      <c r="F582" s="76" t="s">
        <v>106</v>
      </c>
      <c r="G582" s="75">
        <v>4</v>
      </c>
      <c r="H582" s="81">
        <v>24.9</v>
      </c>
      <c r="I582" s="80">
        <v>99.6</v>
      </c>
      <c r="J582" s="56" t="s">
        <v>12</v>
      </c>
      <c r="K582" s="29" t="s">
        <v>1097</v>
      </c>
    </row>
    <row r="583" spans="2:11">
      <c r="B583" s="60" t="s">
        <v>25</v>
      </c>
      <c r="C583" s="59" t="s">
        <v>23</v>
      </c>
      <c r="D583" s="73">
        <v>44757</v>
      </c>
      <c r="E583" s="76" t="s">
        <v>1476</v>
      </c>
      <c r="F583" s="76" t="s">
        <v>106</v>
      </c>
      <c r="G583" s="75">
        <v>100</v>
      </c>
      <c r="H583" s="81">
        <v>24.9</v>
      </c>
      <c r="I583" s="80">
        <v>2490</v>
      </c>
      <c r="J583" s="56" t="s">
        <v>12</v>
      </c>
      <c r="K583" s="29" t="s">
        <v>1098</v>
      </c>
    </row>
    <row r="584" spans="2:11">
      <c r="B584" s="60" t="s">
        <v>25</v>
      </c>
      <c r="C584" s="59" t="s">
        <v>23</v>
      </c>
      <c r="D584" s="73">
        <v>44757</v>
      </c>
      <c r="E584" s="76" t="s">
        <v>1476</v>
      </c>
      <c r="F584" s="76" t="s">
        <v>106</v>
      </c>
      <c r="G584" s="75">
        <v>75</v>
      </c>
      <c r="H584" s="81">
        <v>24.9</v>
      </c>
      <c r="I584" s="80">
        <v>1867.5</v>
      </c>
      <c r="J584" s="56" t="s">
        <v>12</v>
      </c>
      <c r="K584" s="29" t="s">
        <v>1099</v>
      </c>
    </row>
    <row r="585" spans="2:11">
      <c r="B585" s="60" t="s">
        <v>25</v>
      </c>
      <c r="C585" s="59" t="s">
        <v>23</v>
      </c>
      <c r="D585" s="73">
        <v>44757</v>
      </c>
      <c r="E585" s="76" t="s">
        <v>1477</v>
      </c>
      <c r="F585" s="76" t="s">
        <v>106</v>
      </c>
      <c r="G585" s="75">
        <v>9</v>
      </c>
      <c r="H585" s="81">
        <v>24.9</v>
      </c>
      <c r="I585" s="80">
        <v>224.1</v>
      </c>
      <c r="J585" s="56" t="s">
        <v>12</v>
      </c>
      <c r="K585" s="29" t="s">
        <v>1100</v>
      </c>
    </row>
    <row r="586" spans="2:11">
      <c r="B586" s="60" t="s">
        <v>25</v>
      </c>
      <c r="C586" s="59" t="s">
        <v>23</v>
      </c>
      <c r="D586" s="73">
        <v>44757</v>
      </c>
      <c r="E586" s="76" t="s">
        <v>1478</v>
      </c>
      <c r="F586" s="76" t="s">
        <v>106</v>
      </c>
      <c r="G586" s="75">
        <v>75</v>
      </c>
      <c r="H586" s="81">
        <v>24.9</v>
      </c>
      <c r="I586" s="80">
        <v>1867.5</v>
      </c>
      <c r="J586" s="56" t="s">
        <v>12</v>
      </c>
      <c r="K586" s="29" t="s">
        <v>1101</v>
      </c>
    </row>
    <row r="587" spans="2:11">
      <c r="B587" s="60" t="s">
        <v>25</v>
      </c>
      <c r="C587" s="59" t="s">
        <v>23</v>
      </c>
      <c r="D587" s="73">
        <v>44757</v>
      </c>
      <c r="E587" s="76" t="s">
        <v>1478</v>
      </c>
      <c r="F587" s="76" t="s">
        <v>106</v>
      </c>
      <c r="G587" s="75">
        <v>73</v>
      </c>
      <c r="H587" s="81">
        <v>24.9</v>
      </c>
      <c r="I587" s="80">
        <v>1817.6999999999998</v>
      </c>
      <c r="J587" s="56" t="s">
        <v>12</v>
      </c>
      <c r="K587" s="29" t="s">
        <v>1102</v>
      </c>
    </row>
    <row r="588" spans="2:11">
      <c r="B588" s="60" t="s">
        <v>25</v>
      </c>
      <c r="C588" s="59" t="s">
        <v>23</v>
      </c>
      <c r="D588" s="73">
        <v>44757</v>
      </c>
      <c r="E588" s="76" t="s">
        <v>1479</v>
      </c>
      <c r="F588" s="76" t="s">
        <v>106</v>
      </c>
      <c r="G588" s="75">
        <v>168</v>
      </c>
      <c r="H588" s="81">
        <v>24.9</v>
      </c>
      <c r="I588" s="80">
        <v>4183.2</v>
      </c>
      <c r="J588" s="56" t="s">
        <v>12</v>
      </c>
      <c r="K588" s="29" t="s">
        <v>1103</v>
      </c>
    </row>
    <row r="589" spans="2:11">
      <c r="B589" s="60" t="s">
        <v>25</v>
      </c>
      <c r="C589" s="59" t="s">
        <v>23</v>
      </c>
      <c r="D589" s="73">
        <v>44757</v>
      </c>
      <c r="E589" s="76" t="s">
        <v>1427</v>
      </c>
      <c r="F589" s="76" t="s">
        <v>106</v>
      </c>
      <c r="G589" s="75">
        <v>178</v>
      </c>
      <c r="H589" s="81">
        <v>24.9</v>
      </c>
      <c r="I589" s="80">
        <v>4432.2</v>
      </c>
      <c r="J589" s="56" t="s">
        <v>12</v>
      </c>
      <c r="K589" s="29" t="s">
        <v>1104</v>
      </c>
    </row>
    <row r="590" spans="2:11">
      <c r="B590" s="60" t="s">
        <v>25</v>
      </c>
      <c r="C590" s="59" t="s">
        <v>23</v>
      </c>
      <c r="D590" s="73">
        <v>44757</v>
      </c>
      <c r="E590" s="76" t="s">
        <v>866</v>
      </c>
      <c r="F590" s="76" t="s">
        <v>106</v>
      </c>
      <c r="G590" s="75">
        <v>22</v>
      </c>
      <c r="H590" s="81">
        <v>24.9</v>
      </c>
      <c r="I590" s="80">
        <v>547.79999999999995</v>
      </c>
      <c r="J590" s="56" t="s">
        <v>12</v>
      </c>
      <c r="K590" s="29" t="s">
        <v>1105</v>
      </c>
    </row>
    <row r="591" spans="2:11">
      <c r="B591" s="60" t="s">
        <v>25</v>
      </c>
      <c r="C591" s="59" t="s">
        <v>23</v>
      </c>
      <c r="D591" s="73">
        <v>44757</v>
      </c>
      <c r="E591" s="76" t="s">
        <v>1480</v>
      </c>
      <c r="F591" s="76" t="s">
        <v>106</v>
      </c>
      <c r="G591" s="75">
        <v>18</v>
      </c>
      <c r="H591" s="81">
        <v>24.9</v>
      </c>
      <c r="I591" s="80">
        <v>448.2</v>
      </c>
      <c r="J591" s="56" t="s">
        <v>12</v>
      </c>
      <c r="K591" s="29" t="s">
        <v>1106</v>
      </c>
    </row>
    <row r="592" spans="2:11">
      <c r="B592" s="60" t="s">
        <v>25</v>
      </c>
      <c r="C592" s="59" t="s">
        <v>23</v>
      </c>
      <c r="D592" s="73">
        <v>44757</v>
      </c>
      <c r="E592" s="76" t="s">
        <v>1481</v>
      </c>
      <c r="F592" s="76" t="s">
        <v>106</v>
      </c>
      <c r="G592" s="75">
        <v>96</v>
      </c>
      <c r="H592" s="81">
        <v>24.9</v>
      </c>
      <c r="I592" s="80">
        <v>2390.3999999999996</v>
      </c>
      <c r="J592" s="56" t="s">
        <v>12</v>
      </c>
      <c r="K592" s="29" t="s">
        <v>1107</v>
      </c>
    </row>
    <row r="593" spans="2:11">
      <c r="B593" s="60" t="s">
        <v>25</v>
      </c>
      <c r="C593" s="59" t="s">
        <v>23</v>
      </c>
      <c r="D593" s="73">
        <v>44757</v>
      </c>
      <c r="E593" s="76" t="s">
        <v>1482</v>
      </c>
      <c r="F593" s="76" t="s">
        <v>106</v>
      </c>
      <c r="G593" s="75">
        <v>147</v>
      </c>
      <c r="H593" s="81">
        <v>24.9</v>
      </c>
      <c r="I593" s="80">
        <v>3660.2999999999997</v>
      </c>
      <c r="J593" s="56" t="s">
        <v>12</v>
      </c>
      <c r="K593" s="29" t="s">
        <v>1108</v>
      </c>
    </row>
    <row r="594" spans="2:11">
      <c r="B594" s="60" t="s">
        <v>25</v>
      </c>
      <c r="C594" s="59" t="s">
        <v>23</v>
      </c>
      <c r="D594" s="73">
        <v>44757</v>
      </c>
      <c r="E594" s="76" t="s">
        <v>1482</v>
      </c>
      <c r="F594" s="76" t="s">
        <v>106</v>
      </c>
      <c r="G594" s="75">
        <v>9</v>
      </c>
      <c r="H594" s="81">
        <v>24.9</v>
      </c>
      <c r="I594" s="80">
        <v>224.1</v>
      </c>
      <c r="J594" s="56" t="s">
        <v>12</v>
      </c>
      <c r="K594" s="29" t="s">
        <v>1109</v>
      </c>
    </row>
    <row r="595" spans="2:11">
      <c r="B595" s="60" t="s">
        <v>25</v>
      </c>
      <c r="C595" s="59" t="s">
        <v>23</v>
      </c>
      <c r="D595" s="73">
        <v>44757</v>
      </c>
      <c r="E595" s="76" t="s">
        <v>1483</v>
      </c>
      <c r="F595" s="76" t="s">
        <v>106</v>
      </c>
      <c r="G595" s="75">
        <v>24</v>
      </c>
      <c r="H595" s="81">
        <v>24.9</v>
      </c>
      <c r="I595" s="80">
        <v>597.59999999999991</v>
      </c>
      <c r="J595" s="56" t="s">
        <v>12</v>
      </c>
      <c r="K595" s="29" t="s">
        <v>1110</v>
      </c>
    </row>
    <row r="596" spans="2:11">
      <c r="B596" s="60" t="s">
        <v>25</v>
      </c>
      <c r="C596" s="59" t="s">
        <v>23</v>
      </c>
      <c r="D596" s="73">
        <v>44757</v>
      </c>
      <c r="E596" s="76" t="s">
        <v>1484</v>
      </c>
      <c r="F596" s="76" t="s">
        <v>106</v>
      </c>
      <c r="G596" s="75">
        <v>141</v>
      </c>
      <c r="H596" s="81">
        <v>24.9</v>
      </c>
      <c r="I596" s="80">
        <v>3510.8999999999996</v>
      </c>
      <c r="J596" s="56" t="s">
        <v>12</v>
      </c>
      <c r="K596" s="29" t="s">
        <v>1111</v>
      </c>
    </row>
    <row r="597" spans="2:11">
      <c r="B597" s="60" t="s">
        <v>25</v>
      </c>
      <c r="C597" s="59" t="s">
        <v>23</v>
      </c>
      <c r="D597" s="73">
        <v>44757</v>
      </c>
      <c r="E597" s="76" t="s">
        <v>1484</v>
      </c>
      <c r="F597" s="76" t="s">
        <v>106</v>
      </c>
      <c r="G597" s="75">
        <v>77</v>
      </c>
      <c r="H597" s="81">
        <v>24.9</v>
      </c>
      <c r="I597" s="80">
        <v>1917.3</v>
      </c>
      <c r="J597" s="56" t="s">
        <v>12</v>
      </c>
      <c r="K597" s="29" t="s">
        <v>1112</v>
      </c>
    </row>
    <row r="598" spans="2:11">
      <c r="B598" s="60" t="s">
        <v>25</v>
      </c>
      <c r="C598" s="59" t="s">
        <v>23</v>
      </c>
      <c r="D598" s="73">
        <v>44757</v>
      </c>
      <c r="E598" s="76" t="s">
        <v>1484</v>
      </c>
      <c r="F598" s="76" t="s">
        <v>106</v>
      </c>
      <c r="G598" s="75">
        <v>28</v>
      </c>
      <c r="H598" s="81">
        <v>24.9</v>
      </c>
      <c r="I598" s="80">
        <v>697.19999999999993</v>
      </c>
      <c r="J598" s="56" t="s">
        <v>12</v>
      </c>
      <c r="K598" s="29" t="s">
        <v>1113</v>
      </c>
    </row>
    <row r="599" spans="2:11">
      <c r="B599" s="60" t="s">
        <v>25</v>
      </c>
      <c r="C599" s="59" t="s">
        <v>23</v>
      </c>
      <c r="D599" s="73">
        <v>44757</v>
      </c>
      <c r="E599" s="76" t="s">
        <v>1485</v>
      </c>
      <c r="F599" s="76" t="s">
        <v>106</v>
      </c>
      <c r="G599" s="75">
        <v>108</v>
      </c>
      <c r="H599" s="81">
        <v>24.85</v>
      </c>
      <c r="I599" s="80">
        <v>2683.8</v>
      </c>
      <c r="J599" s="56" t="s">
        <v>12</v>
      </c>
      <c r="K599" s="29" t="s">
        <v>1114</v>
      </c>
    </row>
    <row r="600" spans="2:11">
      <c r="B600" s="60" t="s">
        <v>25</v>
      </c>
      <c r="C600" s="59" t="s">
        <v>23</v>
      </c>
      <c r="D600" s="73">
        <v>44757</v>
      </c>
      <c r="E600" s="76" t="s">
        <v>1486</v>
      </c>
      <c r="F600" s="76" t="s">
        <v>106</v>
      </c>
      <c r="G600" s="75">
        <v>94</v>
      </c>
      <c r="H600" s="81">
        <v>24.85</v>
      </c>
      <c r="I600" s="80">
        <v>2335.9</v>
      </c>
      <c r="J600" s="56" t="s">
        <v>12</v>
      </c>
      <c r="K600" s="29" t="s">
        <v>1115</v>
      </c>
    </row>
    <row r="601" spans="2:11">
      <c r="B601" s="60" t="s">
        <v>25</v>
      </c>
      <c r="C601" s="59" t="s">
        <v>23</v>
      </c>
      <c r="D601" s="73">
        <v>44757</v>
      </c>
      <c r="E601" s="76" t="s">
        <v>1487</v>
      </c>
      <c r="F601" s="76" t="s">
        <v>106</v>
      </c>
      <c r="G601" s="75">
        <v>74</v>
      </c>
      <c r="H601" s="81">
        <v>24.85</v>
      </c>
      <c r="I601" s="80">
        <v>1838.9</v>
      </c>
      <c r="J601" s="56" t="s">
        <v>12</v>
      </c>
      <c r="K601" s="29" t="s">
        <v>1116</v>
      </c>
    </row>
    <row r="602" spans="2:11">
      <c r="B602" s="60" t="s">
        <v>25</v>
      </c>
      <c r="C602" s="59" t="s">
        <v>23</v>
      </c>
      <c r="D602" s="73">
        <v>44757</v>
      </c>
      <c r="E602" s="76" t="s">
        <v>1488</v>
      </c>
      <c r="F602" s="76" t="s">
        <v>106</v>
      </c>
      <c r="G602" s="75">
        <v>1</v>
      </c>
      <c r="H602" s="81">
        <v>24.85</v>
      </c>
      <c r="I602" s="80">
        <v>24.85</v>
      </c>
      <c r="J602" s="56" t="s">
        <v>12</v>
      </c>
      <c r="K602" s="29" t="s">
        <v>1117</v>
      </c>
    </row>
    <row r="603" spans="2:11">
      <c r="B603" s="60" t="s">
        <v>25</v>
      </c>
      <c r="C603" s="59" t="s">
        <v>23</v>
      </c>
      <c r="D603" s="73">
        <v>44757</v>
      </c>
      <c r="E603" s="76" t="s">
        <v>1488</v>
      </c>
      <c r="F603" s="76" t="s">
        <v>106</v>
      </c>
      <c r="G603" s="75">
        <v>69</v>
      </c>
      <c r="H603" s="81">
        <v>24.85</v>
      </c>
      <c r="I603" s="80">
        <v>1714.65</v>
      </c>
      <c r="J603" s="56" t="s">
        <v>12</v>
      </c>
      <c r="K603" s="29" t="s">
        <v>1118</v>
      </c>
    </row>
    <row r="604" spans="2:11">
      <c r="B604" s="60" t="s">
        <v>25</v>
      </c>
      <c r="C604" s="59" t="s">
        <v>23</v>
      </c>
      <c r="D604" s="73">
        <v>44757</v>
      </c>
      <c r="E604" s="76" t="s">
        <v>1489</v>
      </c>
      <c r="F604" s="76" t="s">
        <v>106</v>
      </c>
      <c r="G604" s="75">
        <v>17</v>
      </c>
      <c r="H604" s="81">
        <v>24.85</v>
      </c>
      <c r="I604" s="80">
        <v>422.45000000000005</v>
      </c>
      <c r="J604" s="56" t="s">
        <v>12</v>
      </c>
      <c r="K604" s="29" t="s">
        <v>1119</v>
      </c>
    </row>
    <row r="605" spans="2:11">
      <c r="B605" s="60" t="s">
        <v>25</v>
      </c>
      <c r="C605" s="59" t="s">
        <v>23</v>
      </c>
      <c r="D605" s="73">
        <v>44757</v>
      </c>
      <c r="E605" s="76" t="s">
        <v>1489</v>
      </c>
      <c r="F605" s="76" t="s">
        <v>106</v>
      </c>
      <c r="G605" s="75">
        <v>33</v>
      </c>
      <c r="H605" s="81">
        <v>24.85</v>
      </c>
      <c r="I605" s="80">
        <v>820.05000000000007</v>
      </c>
      <c r="J605" s="56" t="s">
        <v>12</v>
      </c>
      <c r="K605" s="29" t="s">
        <v>1120</v>
      </c>
    </row>
    <row r="606" spans="2:11">
      <c r="B606" s="60" t="s">
        <v>25</v>
      </c>
      <c r="C606" s="59" t="s">
        <v>23</v>
      </c>
      <c r="D606" s="73">
        <v>44757</v>
      </c>
      <c r="E606" s="76" t="s">
        <v>1428</v>
      </c>
      <c r="F606" s="76" t="s">
        <v>106</v>
      </c>
      <c r="G606" s="75">
        <v>27</v>
      </c>
      <c r="H606" s="81">
        <v>24.85</v>
      </c>
      <c r="I606" s="80">
        <v>670.95</v>
      </c>
      <c r="J606" s="56" t="s">
        <v>12</v>
      </c>
      <c r="K606" s="29" t="s">
        <v>1121</v>
      </c>
    </row>
    <row r="607" spans="2:11">
      <c r="B607" s="60" t="s">
        <v>25</v>
      </c>
      <c r="C607" s="59" t="s">
        <v>23</v>
      </c>
      <c r="D607" s="73">
        <v>44757</v>
      </c>
      <c r="E607" s="76" t="s">
        <v>1428</v>
      </c>
      <c r="F607" s="76" t="s">
        <v>106</v>
      </c>
      <c r="G607" s="75">
        <v>9</v>
      </c>
      <c r="H607" s="81">
        <v>24.85</v>
      </c>
      <c r="I607" s="80">
        <v>223.65</v>
      </c>
      <c r="J607" s="56" t="s">
        <v>12</v>
      </c>
      <c r="K607" s="29" t="s">
        <v>1122</v>
      </c>
    </row>
    <row r="608" spans="2:11">
      <c r="B608" s="60" t="s">
        <v>25</v>
      </c>
      <c r="C608" s="59" t="s">
        <v>23</v>
      </c>
      <c r="D608" s="73">
        <v>44757</v>
      </c>
      <c r="E608" s="76" t="s">
        <v>1428</v>
      </c>
      <c r="F608" s="76" t="s">
        <v>106</v>
      </c>
      <c r="G608" s="75">
        <v>13</v>
      </c>
      <c r="H608" s="81">
        <v>24.85</v>
      </c>
      <c r="I608" s="80">
        <v>323.05</v>
      </c>
      <c r="J608" s="56" t="s">
        <v>12</v>
      </c>
      <c r="K608" s="29" t="s">
        <v>1123</v>
      </c>
    </row>
    <row r="609" spans="2:11">
      <c r="B609" s="60" t="s">
        <v>25</v>
      </c>
      <c r="C609" s="59" t="s">
        <v>23</v>
      </c>
      <c r="D609" s="73">
        <v>44757</v>
      </c>
      <c r="E609" s="76" t="s">
        <v>1428</v>
      </c>
      <c r="F609" s="76" t="s">
        <v>106</v>
      </c>
      <c r="G609" s="75">
        <v>13</v>
      </c>
      <c r="H609" s="81">
        <v>24.85</v>
      </c>
      <c r="I609" s="80">
        <v>323.05</v>
      </c>
      <c r="J609" s="56" t="s">
        <v>12</v>
      </c>
      <c r="K609" s="29" t="s">
        <v>1124</v>
      </c>
    </row>
    <row r="610" spans="2:11">
      <c r="B610" s="60" t="s">
        <v>25</v>
      </c>
      <c r="C610" s="59" t="s">
        <v>23</v>
      </c>
      <c r="D610" s="73">
        <v>44757</v>
      </c>
      <c r="E610" s="76" t="s">
        <v>1428</v>
      </c>
      <c r="F610" s="76" t="s">
        <v>106</v>
      </c>
      <c r="G610" s="75">
        <v>100</v>
      </c>
      <c r="H610" s="81">
        <v>24.85</v>
      </c>
      <c r="I610" s="80">
        <v>2485</v>
      </c>
      <c r="J610" s="56" t="s">
        <v>12</v>
      </c>
      <c r="K610" s="29" t="s">
        <v>1125</v>
      </c>
    </row>
    <row r="611" spans="2:11">
      <c r="B611" s="60" t="s">
        <v>25</v>
      </c>
      <c r="C611" s="59" t="s">
        <v>23</v>
      </c>
      <c r="D611" s="73">
        <v>44757</v>
      </c>
      <c r="E611" s="76" t="s">
        <v>1490</v>
      </c>
      <c r="F611" s="76" t="s">
        <v>106</v>
      </c>
      <c r="G611" s="75">
        <v>20</v>
      </c>
      <c r="H611" s="81">
        <v>24.85</v>
      </c>
      <c r="I611" s="80">
        <v>497</v>
      </c>
      <c r="J611" s="56" t="s">
        <v>12</v>
      </c>
      <c r="K611" s="29" t="s">
        <v>1126</v>
      </c>
    </row>
    <row r="612" spans="2:11">
      <c r="B612" s="60" t="s">
        <v>25</v>
      </c>
      <c r="C612" s="59" t="s">
        <v>23</v>
      </c>
      <c r="D612" s="73">
        <v>44757</v>
      </c>
      <c r="E612" s="76" t="s">
        <v>1490</v>
      </c>
      <c r="F612" s="76" t="s">
        <v>106</v>
      </c>
      <c r="G612" s="75">
        <v>16</v>
      </c>
      <c r="H612" s="81">
        <v>24.85</v>
      </c>
      <c r="I612" s="80">
        <v>397.6</v>
      </c>
      <c r="J612" s="56" t="s">
        <v>12</v>
      </c>
      <c r="K612" s="29" t="s">
        <v>1127</v>
      </c>
    </row>
    <row r="613" spans="2:11">
      <c r="B613" s="60" t="s">
        <v>25</v>
      </c>
      <c r="C613" s="59" t="s">
        <v>23</v>
      </c>
      <c r="D613" s="73">
        <v>44757</v>
      </c>
      <c r="E613" s="76" t="s">
        <v>1490</v>
      </c>
      <c r="F613" s="76" t="s">
        <v>106</v>
      </c>
      <c r="G613" s="75">
        <v>8</v>
      </c>
      <c r="H613" s="81">
        <v>24.85</v>
      </c>
      <c r="I613" s="80">
        <v>198.8</v>
      </c>
      <c r="J613" s="56" t="s">
        <v>12</v>
      </c>
      <c r="K613" s="29" t="s">
        <v>1128</v>
      </c>
    </row>
    <row r="614" spans="2:11">
      <c r="B614" s="60" t="s">
        <v>25</v>
      </c>
      <c r="C614" s="59" t="s">
        <v>23</v>
      </c>
      <c r="D614" s="73">
        <v>44757</v>
      </c>
      <c r="E614" s="76" t="s">
        <v>1490</v>
      </c>
      <c r="F614" s="76" t="s">
        <v>106</v>
      </c>
      <c r="G614" s="75">
        <v>108</v>
      </c>
      <c r="H614" s="81">
        <v>24.85</v>
      </c>
      <c r="I614" s="80">
        <v>2683.8</v>
      </c>
      <c r="J614" s="56" t="s">
        <v>12</v>
      </c>
      <c r="K614" s="29" t="s">
        <v>1129</v>
      </c>
    </row>
    <row r="615" spans="2:11">
      <c r="B615" s="60" t="s">
        <v>25</v>
      </c>
      <c r="C615" s="59" t="s">
        <v>23</v>
      </c>
      <c r="D615" s="73">
        <v>44757</v>
      </c>
      <c r="E615" s="76" t="s">
        <v>1491</v>
      </c>
      <c r="F615" s="76" t="s">
        <v>106</v>
      </c>
      <c r="G615" s="75">
        <v>59</v>
      </c>
      <c r="H615" s="81">
        <v>24.85</v>
      </c>
      <c r="I615" s="80">
        <v>1466.15</v>
      </c>
      <c r="J615" s="56" t="s">
        <v>12</v>
      </c>
      <c r="K615" s="29" t="s">
        <v>1130</v>
      </c>
    </row>
    <row r="616" spans="2:11">
      <c r="B616" s="60" t="s">
        <v>25</v>
      </c>
      <c r="C616" s="59" t="s">
        <v>23</v>
      </c>
      <c r="D616" s="73">
        <v>44757</v>
      </c>
      <c r="E616" s="76" t="s">
        <v>1492</v>
      </c>
      <c r="F616" s="76" t="s">
        <v>106</v>
      </c>
      <c r="G616" s="75">
        <v>8</v>
      </c>
      <c r="H616" s="81">
        <v>24.85</v>
      </c>
      <c r="I616" s="80">
        <v>198.8</v>
      </c>
      <c r="J616" s="56" t="s">
        <v>12</v>
      </c>
      <c r="K616" s="29" t="s">
        <v>1131</v>
      </c>
    </row>
    <row r="617" spans="2:11">
      <c r="B617" s="60" t="s">
        <v>25</v>
      </c>
      <c r="C617" s="59" t="s">
        <v>23</v>
      </c>
      <c r="D617" s="73">
        <v>44757</v>
      </c>
      <c r="E617" s="76" t="s">
        <v>1492</v>
      </c>
      <c r="F617" s="76" t="s">
        <v>106</v>
      </c>
      <c r="G617" s="75">
        <v>8</v>
      </c>
      <c r="H617" s="81">
        <v>24.85</v>
      </c>
      <c r="I617" s="80">
        <v>198.8</v>
      </c>
      <c r="J617" s="56" t="s">
        <v>12</v>
      </c>
      <c r="K617" s="29" t="s">
        <v>1132</v>
      </c>
    </row>
    <row r="618" spans="2:11">
      <c r="B618" s="60" t="s">
        <v>25</v>
      </c>
      <c r="C618" s="59" t="s">
        <v>23</v>
      </c>
      <c r="D618" s="73">
        <v>44757</v>
      </c>
      <c r="E618" s="76" t="s">
        <v>1493</v>
      </c>
      <c r="F618" s="76" t="s">
        <v>106</v>
      </c>
      <c r="G618" s="75">
        <v>59</v>
      </c>
      <c r="H618" s="81">
        <v>24.85</v>
      </c>
      <c r="I618" s="80">
        <v>1466.15</v>
      </c>
      <c r="J618" s="56" t="s">
        <v>12</v>
      </c>
      <c r="K618" s="29" t="s">
        <v>1133</v>
      </c>
    </row>
    <row r="619" spans="2:11">
      <c r="B619" s="60" t="s">
        <v>25</v>
      </c>
      <c r="C619" s="59" t="s">
        <v>23</v>
      </c>
      <c r="D619" s="73">
        <v>44757</v>
      </c>
      <c r="E619" s="76" t="s">
        <v>1493</v>
      </c>
      <c r="F619" s="76" t="s">
        <v>106</v>
      </c>
      <c r="G619" s="75">
        <v>91</v>
      </c>
      <c r="H619" s="81">
        <v>24.85</v>
      </c>
      <c r="I619" s="80">
        <v>2261.35</v>
      </c>
      <c r="J619" s="56" t="s">
        <v>12</v>
      </c>
      <c r="K619" s="29" t="s">
        <v>1134</v>
      </c>
    </row>
    <row r="620" spans="2:11">
      <c r="B620" s="60" t="s">
        <v>25</v>
      </c>
      <c r="C620" s="59" t="s">
        <v>23</v>
      </c>
      <c r="D620" s="73">
        <v>44757</v>
      </c>
      <c r="E620" s="76" t="s">
        <v>1432</v>
      </c>
      <c r="F620" s="76" t="s">
        <v>106</v>
      </c>
      <c r="G620" s="75">
        <v>224</v>
      </c>
      <c r="H620" s="81">
        <v>24.85</v>
      </c>
      <c r="I620" s="80">
        <v>5566.4000000000005</v>
      </c>
      <c r="J620" s="56" t="s">
        <v>12</v>
      </c>
      <c r="K620" s="29" t="s">
        <v>1135</v>
      </c>
    </row>
    <row r="621" spans="2:11">
      <c r="B621" s="60" t="s">
        <v>25</v>
      </c>
      <c r="C621" s="59" t="s">
        <v>23</v>
      </c>
      <c r="D621" s="73">
        <v>44757</v>
      </c>
      <c r="E621" s="76" t="s">
        <v>1432</v>
      </c>
      <c r="F621" s="76" t="s">
        <v>106</v>
      </c>
      <c r="G621" s="75">
        <v>26</v>
      </c>
      <c r="H621" s="81">
        <v>24.85</v>
      </c>
      <c r="I621" s="80">
        <v>646.1</v>
      </c>
      <c r="J621" s="56" t="s">
        <v>12</v>
      </c>
      <c r="K621" s="29" t="s">
        <v>1136</v>
      </c>
    </row>
    <row r="622" spans="2:11">
      <c r="B622" s="60" t="s">
        <v>25</v>
      </c>
      <c r="C622" s="59" t="s">
        <v>23</v>
      </c>
      <c r="D622" s="73">
        <v>44757</v>
      </c>
      <c r="E622" s="76" t="s">
        <v>1432</v>
      </c>
      <c r="F622" s="76" t="s">
        <v>106</v>
      </c>
      <c r="G622" s="75">
        <v>12</v>
      </c>
      <c r="H622" s="81">
        <v>24.85</v>
      </c>
      <c r="I622" s="80">
        <v>298.20000000000005</v>
      </c>
      <c r="J622" s="56" t="s">
        <v>12</v>
      </c>
      <c r="K622" s="29" t="s">
        <v>1137</v>
      </c>
    </row>
    <row r="623" spans="2:11">
      <c r="B623" s="60" t="s">
        <v>25</v>
      </c>
      <c r="C623" s="59" t="s">
        <v>23</v>
      </c>
      <c r="D623" s="73">
        <v>44757</v>
      </c>
      <c r="E623" s="76" t="s">
        <v>1432</v>
      </c>
      <c r="F623" s="76" t="s">
        <v>106</v>
      </c>
      <c r="G623" s="75">
        <v>12</v>
      </c>
      <c r="H623" s="81">
        <v>24.85</v>
      </c>
      <c r="I623" s="80">
        <v>298.20000000000005</v>
      </c>
      <c r="J623" s="56" t="s">
        <v>12</v>
      </c>
      <c r="K623" s="29" t="s">
        <v>1138</v>
      </c>
    </row>
    <row r="624" spans="2:11">
      <c r="B624" s="60" t="s">
        <v>25</v>
      </c>
      <c r="C624" s="59" t="s">
        <v>23</v>
      </c>
      <c r="D624" s="73">
        <v>44757</v>
      </c>
      <c r="E624" s="76" t="s">
        <v>1432</v>
      </c>
      <c r="F624" s="76" t="s">
        <v>106</v>
      </c>
      <c r="G624" s="75">
        <v>7</v>
      </c>
      <c r="H624" s="81">
        <v>24.85</v>
      </c>
      <c r="I624" s="80">
        <v>173.95000000000002</v>
      </c>
      <c r="J624" s="56" t="s">
        <v>12</v>
      </c>
      <c r="K624" s="29" t="s">
        <v>1139</v>
      </c>
    </row>
    <row r="625" spans="2:11">
      <c r="B625" s="60" t="s">
        <v>25</v>
      </c>
      <c r="C625" s="59" t="s">
        <v>23</v>
      </c>
      <c r="D625" s="73">
        <v>44757</v>
      </c>
      <c r="E625" s="76" t="s">
        <v>1432</v>
      </c>
      <c r="F625" s="76" t="s">
        <v>106</v>
      </c>
      <c r="G625" s="75">
        <v>57</v>
      </c>
      <c r="H625" s="81">
        <v>24.85</v>
      </c>
      <c r="I625" s="80">
        <v>1416.45</v>
      </c>
      <c r="J625" s="56" t="s">
        <v>12</v>
      </c>
      <c r="K625" s="29" t="s">
        <v>1140</v>
      </c>
    </row>
    <row r="626" spans="2:11">
      <c r="B626" s="60" t="s">
        <v>25</v>
      </c>
      <c r="C626" s="59" t="s">
        <v>23</v>
      </c>
      <c r="D626" s="73">
        <v>44757</v>
      </c>
      <c r="E626" s="76" t="s">
        <v>1432</v>
      </c>
      <c r="F626" s="76" t="s">
        <v>106</v>
      </c>
      <c r="G626" s="75">
        <v>7</v>
      </c>
      <c r="H626" s="81">
        <v>24.85</v>
      </c>
      <c r="I626" s="80">
        <v>173.95000000000002</v>
      </c>
      <c r="J626" s="56" t="s">
        <v>12</v>
      </c>
      <c r="K626" s="29" t="s">
        <v>1141</v>
      </c>
    </row>
    <row r="627" spans="2:11">
      <c r="B627" s="60" t="s">
        <v>25</v>
      </c>
      <c r="C627" s="59" t="s">
        <v>23</v>
      </c>
      <c r="D627" s="73">
        <v>44757</v>
      </c>
      <c r="E627" s="76" t="s">
        <v>1434</v>
      </c>
      <c r="F627" s="76" t="s">
        <v>106</v>
      </c>
      <c r="G627" s="75">
        <v>12</v>
      </c>
      <c r="H627" s="81">
        <v>24.85</v>
      </c>
      <c r="I627" s="80">
        <v>298.20000000000005</v>
      </c>
      <c r="J627" s="56" t="s">
        <v>12</v>
      </c>
      <c r="K627" s="29" t="s">
        <v>1142</v>
      </c>
    </row>
    <row r="628" spans="2:11">
      <c r="B628" s="60" t="s">
        <v>25</v>
      </c>
      <c r="C628" s="59" t="s">
        <v>23</v>
      </c>
      <c r="D628" s="73">
        <v>44757</v>
      </c>
      <c r="E628" s="76" t="s">
        <v>1434</v>
      </c>
      <c r="F628" s="76" t="s">
        <v>106</v>
      </c>
      <c r="G628" s="75">
        <v>12</v>
      </c>
      <c r="H628" s="81">
        <v>24.85</v>
      </c>
      <c r="I628" s="80">
        <v>298.20000000000005</v>
      </c>
      <c r="J628" s="56" t="s">
        <v>12</v>
      </c>
      <c r="K628" s="29" t="s">
        <v>1143</v>
      </c>
    </row>
    <row r="629" spans="2:11">
      <c r="B629" s="60" t="s">
        <v>25</v>
      </c>
      <c r="C629" s="59" t="s">
        <v>23</v>
      </c>
      <c r="D629" s="73">
        <v>44757</v>
      </c>
      <c r="E629" s="76" t="s">
        <v>1434</v>
      </c>
      <c r="F629" s="76" t="s">
        <v>106</v>
      </c>
      <c r="G629" s="75">
        <v>10</v>
      </c>
      <c r="H629" s="81">
        <v>24.85</v>
      </c>
      <c r="I629" s="80">
        <v>248.5</v>
      </c>
      <c r="J629" s="56" t="s">
        <v>12</v>
      </c>
      <c r="K629" s="29" t="s">
        <v>1144</v>
      </c>
    </row>
    <row r="630" spans="2:11">
      <c r="B630" s="60" t="s">
        <v>25</v>
      </c>
      <c r="C630" s="59" t="s">
        <v>23</v>
      </c>
      <c r="D630" s="73">
        <v>44757</v>
      </c>
      <c r="E630" s="76" t="s">
        <v>1434</v>
      </c>
      <c r="F630" s="76" t="s">
        <v>106</v>
      </c>
      <c r="G630" s="75">
        <v>10</v>
      </c>
      <c r="H630" s="81">
        <v>24.85</v>
      </c>
      <c r="I630" s="80">
        <v>248.5</v>
      </c>
      <c r="J630" s="56" t="s">
        <v>12</v>
      </c>
      <c r="K630" s="29" t="s">
        <v>1145</v>
      </c>
    </row>
    <row r="631" spans="2:11">
      <c r="B631" s="60" t="s">
        <v>25</v>
      </c>
      <c r="C631" s="59" t="s">
        <v>23</v>
      </c>
      <c r="D631" s="73">
        <v>44757</v>
      </c>
      <c r="E631" s="76" t="s">
        <v>1434</v>
      </c>
      <c r="F631" s="76" t="s">
        <v>106</v>
      </c>
      <c r="G631" s="75">
        <v>9</v>
      </c>
      <c r="H631" s="81">
        <v>24.85</v>
      </c>
      <c r="I631" s="80">
        <v>223.65</v>
      </c>
      <c r="J631" s="56" t="s">
        <v>12</v>
      </c>
      <c r="K631" s="29" t="s">
        <v>1146</v>
      </c>
    </row>
    <row r="632" spans="2:11">
      <c r="B632" s="60" t="s">
        <v>25</v>
      </c>
      <c r="C632" s="59" t="s">
        <v>23</v>
      </c>
      <c r="D632" s="73">
        <v>44757</v>
      </c>
      <c r="E632" s="76" t="s">
        <v>1434</v>
      </c>
      <c r="F632" s="76" t="s">
        <v>106</v>
      </c>
      <c r="G632" s="75">
        <v>9</v>
      </c>
      <c r="H632" s="81">
        <v>24.85</v>
      </c>
      <c r="I632" s="80">
        <v>223.65</v>
      </c>
      <c r="J632" s="56" t="s">
        <v>12</v>
      </c>
      <c r="K632" s="29" t="s">
        <v>1147</v>
      </c>
    </row>
    <row r="633" spans="2:11">
      <c r="B633" s="60" t="s">
        <v>25</v>
      </c>
      <c r="C633" s="59" t="s">
        <v>23</v>
      </c>
      <c r="D633" s="73">
        <v>44757</v>
      </c>
      <c r="E633" s="76" t="s">
        <v>1434</v>
      </c>
      <c r="F633" s="76" t="s">
        <v>106</v>
      </c>
      <c r="G633" s="75">
        <v>59</v>
      </c>
      <c r="H633" s="81">
        <v>24.85</v>
      </c>
      <c r="I633" s="80">
        <v>1466.15</v>
      </c>
      <c r="J633" s="56" t="s">
        <v>12</v>
      </c>
      <c r="K633" s="29" t="s">
        <v>1148</v>
      </c>
    </row>
    <row r="634" spans="2:11">
      <c r="B634" s="60" t="s">
        <v>25</v>
      </c>
      <c r="C634" s="59" t="s">
        <v>23</v>
      </c>
      <c r="D634" s="73">
        <v>44757</v>
      </c>
      <c r="E634" s="76" t="s">
        <v>1494</v>
      </c>
      <c r="F634" s="76" t="s">
        <v>106</v>
      </c>
      <c r="G634" s="75">
        <v>20</v>
      </c>
      <c r="H634" s="81">
        <v>24.85</v>
      </c>
      <c r="I634" s="80">
        <v>497</v>
      </c>
      <c r="J634" s="56" t="s">
        <v>12</v>
      </c>
      <c r="K634" s="29" t="s">
        <v>1149</v>
      </c>
    </row>
    <row r="635" spans="2:11">
      <c r="B635" s="60" t="s">
        <v>25</v>
      </c>
      <c r="C635" s="59" t="s">
        <v>23</v>
      </c>
      <c r="D635" s="73">
        <v>44757</v>
      </c>
      <c r="E635" s="76" t="s">
        <v>1495</v>
      </c>
      <c r="F635" s="76" t="s">
        <v>106</v>
      </c>
      <c r="G635" s="75">
        <v>13</v>
      </c>
      <c r="H635" s="81">
        <v>24.85</v>
      </c>
      <c r="I635" s="80">
        <v>323.05</v>
      </c>
      <c r="J635" s="56" t="s">
        <v>12</v>
      </c>
      <c r="K635" s="29" t="s">
        <v>1150</v>
      </c>
    </row>
    <row r="636" spans="2:11">
      <c r="B636" s="60" t="s">
        <v>25</v>
      </c>
      <c r="C636" s="59" t="s">
        <v>23</v>
      </c>
      <c r="D636" s="73">
        <v>44757</v>
      </c>
      <c r="E636" s="76" t="s">
        <v>1495</v>
      </c>
      <c r="F636" s="76" t="s">
        <v>106</v>
      </c>
      <c r="G636" s="75">
        <v>27</v>
      </c>
      <c r="H636" s="81">
        <v>24.85</v>
      </c>
      <c r="I636" s="80">
        <v>670.95</v>
      </c>
      <c r="J636" s="56" t="s">
        <v>12</v>
      </c>
      <c r="K636" s="29" t="s">
        <v>1151</v>
      </c>
    </row>
    <row r="637" spans="2:11">
      <c r="B637" s="60" t="s">
        <v>25</v>
      </c>
      <c r="C637" s="59" t="s">
        <v>23</v>
      </c>
      <c r="D637" s="73">
        <v>44757</v>
      </c>
      <c r="E637" s="76" t="s">
        <v>1495</v>
      </c>
      <c r="F637" s="76" t="s">
        <v>106</v>
      </c>
      <c r="G637" s="75">
        <v>81</v>
      </c>
      <c r="H637" s="81">
        <v>24.85</v>
      </c>
      <c r="I637" s="80">
        <v>2012.8500000000001</v>
      </c>
      <c r="J637" s="56" t="s">
        <v>12</v>
      </c>
      <c r="K637" s="29" t="s">
        <v>1152</v>
      </c>
    </row>
    <row r="638" spans="2:11">
      <c r="B638" s="60" t="s">
        <v>25</v>
      </c>
      <c r="C638" s="59" t="s">
        <v>23</v>
      </c>
      <c r="D638" s="73">
        <v>44757</v>
      </c>
      <c r="E638" s="76" t="s">
        <v>1495</v>
      </c>
      <c r="F638" s="76" t="s">
        <v>106</v>
      </c>
      <c r="G638" s="75">
        <v>7</v>
      </c>
      <c r="H638" s="81">
        <v>24.85</v>
      </c>
      <c r="I638" s="80">
        <v>173.95000000000002</v>
      </c>
      <c r="J638" s="56" t="s">
        <v>12</v>
      </c>
      <c r="K638" s="29" t="s">
        <v>1153</v>
      </c>
    </row>
    <row r="639" spans="2:11">
      <c r="B639" s="60" t="s">
        <v>25</v>
      </c>
      <c r="C639" s="59" t="s">
        <v>23</v>
      </c>
      <c r="D639" s="73">
        <v>44757</v>
      </c>
      <c r="E639" s="76" t="s">
        <v>1495</v>
      </c>
      <c r="F639" s="76" t="s">
        <v>106</v>
      </c>
      <c r="G639" s="75">
        <v>7</v>
      </c>
      <c r="H639" s="81">
        <v>24.85</v>
      </c>
      <c r="I639" s="80">
        <v>173.95000000000002</v>
      </c>
      <c r="J639" s="56" t="s">
        <v>12</v>
      </c>
      <c r="K639" s="29" t="s">
        <v>1154</v>
      </c>
    </row>
    <row r="640" spans="2:11">
      <c r="B640" s="60" t="s">
        <v>25</v>
      </c>
      <c r="C640" s="59" t="s">
        <v>23</v>
      </c>
      <c r="D640" s="73">
        <v>44757</v>
      </c>
      <c r="E640" s="76" t="s">
        <v>1495</v>
      </c>
      <c r="F640" s="76" t="s">
        <v>106</v>
      </c>
      <c r="G640" s="75">
        <v>9</v>
      </c>
      <c r="H640" s="81">
        <v>24.85</v>
      </c>
      <c r="I640" s="80">
        <v>223.65</v>
      </c>
      <c r="J640" s="56" t="s">
        <v>12</v>
      </c>
      <c r="K640" s="29" t="s">
        <v>1155</v>
      </c>
    </row>
    <row r="641" spans="2:11">
      <c r="B641" s="60" t="s">
        <v>25</v>
      </c>
      <c r="C641" s="59" t="s">
        <v>23</v>
      </c>
      <c r="D641" s="73">
        <v>44757</v>
      </c>
      <c r="E641" s="76" t="s">
        <v>1495</v>
      </c>
      <c r="F641" s="76" t="s">
        <v>106</v>
      </c>
      <c r="G641" s="75">
        <v>9</v>
      </c>
      <c r="H641" s="81">
        <v>24.85</v>
      </c>
      <c r="I641" s="80">
        <v>223.65</v>
      </c>
      <c r="J641" s="56" t="s">
        <v>12</v>
      </c>
      <c r="K641" s="29" t="s">
        <v>1156</v>
      </c>
    </row>
    <row r="642" spans="2:11">
      <c r="B642" s="60" t="s">
        <v>25</v>
      </c>
      <c r="C642" s="59" t="s">
        <v>23</v>
      </c>
      <c r="D642" s="73">
        <v>44757</v>
      </c>
      <c r="E642" s="76" t="s">
        <v>1496</v>
      </c>
      <c r="F642" s="76" t="s">
        <v>106</v>
      </c>
      <c r="G642" s="75">
        <v>6</v>
      </c>
      <c r="H642" s="81">
        <v>24.85</v>
      </c>
      <c r="I642" s="80">
        <v>149.10000000000002</v>
      </c>
      <c r="J642" s="56" t="s">
        <v>12</v>
      </c>
      <c r="K642" s="29" t="s">
        <v>1157</v>
      </c>
    </row>
    <row r="643" spans="2:11">
      <c r="B643" s="60" t="s">
        <v>25</v>
      </c>
      <c r="C643" s="59" t="s">
        <v>23</v>
      </c>
      <c r="D643" s="73">
        <v>44757</v>
      </c>
      <c r="E643" s="76" t="s">
        <v>1496</v>
      </c>
      <c r="F643" s="76" t="s">
        <v>106</v>
      </c>
      <c r="G643" s="75">
        <v>2</v>
      </c>
      <c r="H643" s="81">
        <v>24.85</v>
      </c>
      <c r="I643" s="80">
        <v>49.7</v>
      </c>
      <c r="J643" s="56" t="s">
        <v>12</v>
      </c>
      <c r="K643" s="29" t="s">
        <v>1158</v>
      </c>
    </row>
    <row r="644" spans="2:11">
      <c r="B644" s="60" t="s">
        <v>25</v>
      </c>
      <c r="C644" s="59" t="s">
        <v>23</v>
      </c>
      <c r="D644" s="73">
        <v>44757</v>
      </c>
      <c r="E644" s="76" t="s">
        <v>1496</v>
      </c>
      <c r="F644" s="76" t="s">
        <v>106</v>
      </c>
      <c r="G644" s="75">
        <v>7</v>
      </c>
      <c r="H644" s="81">
        <v>24.85</v>
      </c>
      <c r="I644" s="80">
        <v>173.95000000000002</v>
      </c>
      <c r="J644" s="56" t="s">
        <v>12</v>
      </c>
      <c r="K644" s="29" t="s">
        <v>1159</v>
      </c>
    </row>
    <row r="645" spans="2:11">
      <c r="B645" s="60" t="s">
        <v>25</v>
      </c>
      <c r="C645" s="59" t="s">
        <v>23</v>
      </c>
      <c r="D645" s="73">
        <v>44757</v>
      </c>
      <c r="E645" s="76" t="s">
        <v>1497</v>
      </c>
      <c r="F645" s="76" t="s">
        <v>106</v>
      </c>
      <c r="G645" s="75">
        <v>57</v>
      </c>
      <c r="H645" s="81">
        <v>24.85</v>
      </c>
      <c r="I645" s="80">
        <v>1416.45</v>
      </c>
      <c r="J645" s="56" t="s">
        <v>12</v>
      </c>
      <c r="K645" s="29" t="s">
        <v>1160</v>
      </c>
    </row>
    <row r="646" spans="2:11">
      <c r="B646" s="60" t="s">
        <v>25</v>
      </c>
      <c r="C646" s="59" t="s">
        <v>23</v>
      </c>
      <c r="D646" s="73">
        <v>44757</v>
      </c>
      <c r="E646" s="76" t="s">
        <v>1498</v>
      </c>
      <c r="F646" s="76" t="s">
        <v>106</v>
      </c>
      <c r="G646" s="75">
        <v>9</v>
      </c>
      <c r="H646" s="81">
        <v>24.85</v>
      </c>
      <c r="I646" s="80">
        <v>223.65</v>
      </c>
      <c r="J646" s="56" t="s">
        <v>12</v>
      </c>
      <c r="K646" s="29" t="s">
        <v>1161</v>
      </c>
    </row>
    <row r="647" spans="2:11">
      <c r="B647" s="60" t="s">
        <v>25</v>
      </c>
      <c r="C647" s="59" t="s">
        <v>23</v>
      </c>
      <c r="D647" s="73">
        <v>44757</v>
      </c>
      <c r="E647" s="76" t="s">
        <v>1499</v>
      </c>
      <c r="F647" s="76" t="s">
        <v>106</v>
      </c>
      <c r="G647" s="75">
        <v>15</v>
      </c>
      <c r="H647" s="81">
        <v>24.85</v>
      </c>
      <c r="I647" s="80">
        <v>372.75</v>
      </c>
      <c r="J647" s="56" t="s">
        <v>12</v>
      </c>
      <c r="K647" s="29" t="s">
        <v>1162</v>
      </c>
    </row>
    <row r="648" spans="2:11">
      <c r="B648" s="60" t="s">
        <v>25</v>
      </c>
      <c r="C648" s="59" t="s">
        <v>23</v>
      </c>
      <c r="D648" s="73">
        <v>44757</v>
      </c>
      <c r="E648" s="76" t="s">
        <v>1500</v>
      </c>
      <c r="F648" s="76" t="s">
        <v>106</v>
      </c>
      <c r="G648" s="75">
        <v>7</v>
      </c>
      <c r="H648" s="81">
        <v>24.85</v>
      </c>
      <c r="I648" s="80">
        <v>173.95000000000002</v>
      </c>
      <c r="J648" s="56" t="s">
        <v>12</v>
      </c>
      <c r="K648" s="29" t="s">
        <v>1163</v>
      </c>
    </row>
    <row r="649" spans="2:11">
      <c r="B649" s="60" t="s">
        <v>25</v>
      </c>
      <c r="C649" s="59" t="s">
        <v>23</v>
      </c>
      <c r="D649" s="73">
        <v>44757</v>
      </c>
      <c r="E649" s="76" t="s">
        <v>1501</v>
      </c>
      <c r="F649" s="76" t="s">
        <v>106</v>
      </c>
      <c r="G649" s="75">
        <v>186</v>
      </c>
      <c r="H649" s="81">
        <v>24.85</v>
      </c>
      <c r="I649" s="80">
        <v>4622.1000000000004</v>
      </c>
      <c r="J649" s="56" t="s">
        <v>12</v>
      </c>
      <c r="K649" s="29" t="s">
        <v>1164</v>
      </c>
    </row>
    <row r="650" spans="2:11">
      <c r="B650" s="60" t="s">
        <v>25</v>
      </c>
      <c r="C650" s="59" t="s">
        <v>23</v>
      </c>
      <c r="D650" s="73">
        <v>44757</v>
      </c>
      <c r="E650" s="76" t="s">
        <v>1501</v>
      </c>
      <c r="F650" s="76" t="s">
        <v>106</v>
      </c>
      <c r="G650" s="75">
        <v>62</v>
      </c>
      <c r="H650" s="81">
        <v>24.85</v>
      </c>
      <c r="I650" s="80">
        <v>1540.7</v>
      </c>
      <c r="J650" s="56" t="s">
        <v>12</v>
      </c>
      <c r="K650" s="29" t="s">
        <v>1165</v>
      </c>
    </row>
    <row r="651" spans="2:11">
      <c r="B651" s="60" t="s">
        <v>25</v>
      </c>
      <c r="C651" s="59" t="s">
        <v>23</v>
      </c>
      <c r="D651" s="73">
        <v>44757</v>
      </c>
      <c r="E651" s="76" t="s">
        <v>1502</v>
      </c>
      <c r="F651" s="76" t="s">
        <v>106</v>
      </c>
      <c r="G651" s="75">
        <v>26</v>
      </c>
      <c r="H651" s="81">
        <v>24.85</v>
      </c>
      <c r="I651" s="80">
        <v>646.1</v>
      </c>
      <c r="J651" s="56" t="s">
        <v>12</v>
      </c>
      <c r="K651" s="29" t="s">
        <v>1166</v>
      </c>
    </row>
    <row r="652" spans="2:11">
      <c r="B652" s="60" t="s">
        <v>25</v>
      </c>
      <c r="C652" s="59" t="s">
        <v>23</v>
      </c>
      <c r="D652" s="73">
        <v>44757</v>
      </c>
      <c r="E652" s="76" t="s">
        <v>1503</v>
      </c>
      <c r="F652" s="76" t="s">
        <v>106</v>
      </c>
      <c r="G652" s="75">
        <v>8</v>
      </c>
      <c r="H652" s="81">
        <v>24.85</v>
      </c>
      <c r="I652" s="80">
        <v>198.8</v>
      </c>
      <c r="J652" s="56" t="s">
        <v>12</v>
      </c>
      <c r="K652" s="29" t="s">
        <v>1167</v>
      </c>
    </row>
    <row r="653" spans="2:11">
      <c r="B653" s="60" t="s">
        <v>25</v>
      </c>
      <c r="C653" s="59" t="s">
        <v>23</v>
      </c>
      <c r="D653" s="73">
        <v>44757</v>
      </c>
      <c r="E653" s="76" t="s">
        <v>1503</v>
      </c>
      <c r="F653" s="76" t="s">
        <v>106</v>
      </c>
      <c r="G653" s="75">
        <v>20</v>
      </c>
      <c r="H653" s="81">
        <v>24.85</v>
      </c>
      <c r="I653" s="80">
        <v>497</v>
      </c>
      <c r="J653" s="56" t="s">
        <v>12</v>
      </c>
      <c r="K653" s="29" t="s">
        <v>1168</v>
      </c>
    </row>
    <row r="654" spans="2:11">
      <c r="B654" s="60" t="s">
        <v>25</v>
      </c>
      <c r="C654" s="59" t="s">
        <v>23</v>
      </c>
      <c r="D654" s="73">
        <v>44757</v>
      </c>
      <c r="E654" s="76" t="s">
        <v>1504</v>
      </c>
      <c r="F654" s="76" t="s">
        <v>106</v>
      </c>
      <c r="G654" s="75">
        <v>16</v>
      </c>
      <c r="H654" s="81">
        <v>24.85</v>
      </c>
      <c r="I654" s="80">
        <v>397.6</v>
      </c>
      <c r="J654" s="56" t="s">
        <v>12</v>
      </c>
      <c r="K654" s="29" t="s">
        <v>1169</v>
      </c>
    </row>
    <row r="655" spans="2:11">
      <c r="B655" s="60" t="s">
        <v>25</v>
      </c>
      <c r="C655" s="59" t="s">
        <v>23</v>
      </c>
      <c r="D655" s="73">
        <v>44757</v>
      </c>
      <c r="E655" s="76" t="s">
        <v>1504</v>
      </c>
      <c r="F655" s="76" t="s">
        <v>106</v>
      </c>
      <c r="G655" s="75">
        <v>56</v>
      </c>
      <c r="H655" s="81">
        <v>24.85</v>
      </c>
      <c r="I655" s="80">
        <v>1391.6000000000001</v>
      </c>
      <c r="J655" s="56" t="s">
        <v>12</v>
      </c>
      <c r="K655" s="29" t="s">
        <v>1170</v>
      </c>
    </row>
    <row r="656" spans="2:11">
      <c r="B656" s="60" t="s">
        <v>25</v>
      </c>
      <c r="C656" s="59" t="s">
        <v>23</v>
      </c>
      <c r="D656" s="73">
        <v>44757</v>
      </c>
      <c r="E656" s="76" t="s">
        <v>1505</v>
      </c>
      <c r="F656" s="76" t="s">
        <v>106</v>
      </c>
      <c r="G656" s="75">
        <v>14</v>
      </c>
      <c r="H656" s="81">
        <v>24.85</v>
      </c>
      <c r="I656" s="80">
        <v>347.90000000000003</v>
      </c>
      <c r="J656" s="56" t="s">
        <v>12</v>
      </c>
      <c r="K656" s="29" t="s">
        <v>1171</v>
      </c>
    </row>
    <row r="657" spans="2:11">
      <c r="B657" s="60" t="s">
        <v>25</v>
      </c>
      <c r="C657" s="59" t="s">
        <v>23</v>
      </c>
      <c r="D657" s="73">
        <v>44757</v>
      </c>
      <c r="E657" s="76" t="s">
        <v>1506</v>
      </c>
      <c r="F657" s="76" t="s">
        <v>106</v>
      </c>
      <c r="G657" s="75">
        <v>174</v>
      </c>
      <c r="H657" s="81">
        <v>24.85</v>
      </c>
      <c r="I657" s="80">
        <v>4323.9000000000005</v>
      </c>
      <c r="J657" s="56" t="s">
        <v>12</v>
      </c>
      <c r="K657" s="29" t="s">
        <v>1172</v>
      </c>
    </row>
    <row r="658" spans="2:11">
      <c r="B658" s="60" t="s">
        <v>25</v>
      </c>
      <c r="C658" s="59" t="s">
        <v>23</v>
      </c>
      <c r="D658" s="73">
        <v>44757</v>
      </c>
      <c r="E658" s="76" t="s">
        <v>1507</v>
      </c>
      <c r="F658" s="76" t="s">
        <v>106</v>
      </c>
      <c r="G658" s="75">
        <v>50</v>
      </c>
      <c r="H658" s="81">
        <v>24.85</v>
      </c>
      <c r="I658" s="80">
        <v>1242.5</v>
      </c>
      <c r="J658" s="56" t="s">
        <v>12</v>
      </c>
      <c r="K658" s="29" t="s">
        <v>1173</v>
      </c>
    </row>
    <row r="659" spans="2:11">
      <c r="B659" s="60" t="s">
        <v>25</v>
      </c>
      <c r="C659" s="59" t="s">
        <v>23</v>
      </c>
      <c r="D659" s="73">
        <v>44757</v>
      </c>
      <c r="E659" s="76" t="s">
        <v>1508</v>
      </c>
      <c r="F659" s="76" t="s">
        <v>106</v>
      </c>
      <c r="G659" s="75">
        <v>57</v>
      </c>
      <c r="H659" s="81">
        <v>24.85</v>
      </c>
      <c r="I659" s="80">
        <v>1416.45</v>
      </c>
      <c r="J659" s="56" t="s">
        <v>12</v>
      </c>
      <c r="K659" s="29" t="s">
        <v>1174</v>
      </c>
    </row>
    <row r="660" spans="2:11">
      <c r="B660" s="60" t="s">
        <v>25</v>
      </c>
      <c r="C660" s="59" t="s">
        <v>23</v>
      </c>
      <c r="D660" s="73">
        <v>44757</v>
      </c>
      <c r="E660" s="76" t="s">
        <v>1509</v>
      </c>
      <c r="F660" s="76" t="s">
        <v>106</v>
      </c>
      <c r="G660" s="75">
        <v>55</v>
      </c>
      <c r="H660" s="81">
        <v>24.85</v>
      </c>
      <c r="I660" s="80">
        <v>1366.75</v>
      </c>
      <c r="J660" s="56" t="s">
        <v>12</v>
      </c>
      <c r="K660" s="29" t="s">
        <v>1175</v>
      </c>
    </row>
    <row r="661" spans="2:11">
      <c r="B661" s="60" t="s">
        <v>25</v>
      </c>
      <c r="C661" s="59" t="s">
        <v>23</v>
      </c>
      <c r="D661" s="73">
        <v>44757</v>
      </c>
      <c r="E661" s="76" t="s">
        <v>1510</v>
      </c>
      <c r="F661" s="76" t="s">
        <v>106</v>
      </c>
      <c r="G661" s="75">
        <v>56</v>
      </c>
      <c r="H661" s="81">
        <v>24.85</v>
      </c>
      <c r="I661" s="80">
        <v>1391.6000000000001</v>
      </c>
      <c r="J661" s="56" t="s">
        <v>12</v>
      </c>
      <c r="K661" s="29" t="s">
        <v>1176</v>
      </c>
    </row>
    <row r="662" spans="2:11">
      <c r="B662" s="60" t="s">
        <v>25</v>
      </c>
      <c r="C662" s="59" t="s">
        <v>23</v>
      </c>
      <c r="D662" s="73">
        <v>44757</v>
      </c>
      <c r="E662" s="76" t="s">
        <v>1511</v>
      </c>
      <c r="F662" s="76" t="s">
        <v>106</v>
      </c>
      <c r="G662" s="75">
        <v>56</v>
      </c>
      <c r="H662" s="81">
        <v>24.85</v>
      </c>
      <c r="I662" s="80">
        <v>1391.6000000000001</v>
      </c>
      <c r="J662" s="56" t="s">
        <v>12</v>
      </c>
      <c r="K662" s="29" t="s">
        <v>1177</v>
      </c>
    </row>
    <row r="663" spans="2:11">
      <c r="B663" s="60" t="s">
        <v>25</v>
      </c>
      <c r="C663" s="59" t="s">
        <v>23</v>
      </c>
      <c r="D663" s="73">
        <v>44757</v>
      </c>
      <c r="E663" s="76" t="s">
        <v>1512</v>
      </c>
      <c r="F663" s="76" t="s">
        <v>106</v>
      </c>
      <c r="G663" s="75">
        <v>56</v>
      </c>
      <c r="H663" s="81">
        <v>24.85</v>
      </c>
      <c r="I663" s="80">
        <v>1391.6000000000001</v>
      </c>
      <c r="J663" s="56" t="s">
        <v>12</v>
      </c>
      <c r="K663" s="29" t="s">
        <v>1178</v>
      </c>
    </row>
    <row r="664" spans="2:11">
      <c r="B664" s="60" t="s">
        <v>25</v>
      </c>
      <c r="C664" s="59" t="s">
        <v>23</v>
      </c>
      <c r="D664" s="73">
        <v>44757</v>
      </c>
      <c r="E664" s="76" t="s">
        <v>1512</v>
      </c>
      <c r="F664" s="76" t="s">
        <v>106</v>
      </c>
      <c r="G664" s="75">
        <v>112</v>
      </c>
      <c r="H664" s="81">
        <v>24.85</v>
      </c>
      <c r="I664" s="80">
        <v>2783.2000000000003</v>
      </c>
      <c r="J664" s="56" t="s">
        <v>12</v>
      </c>
      <c r="K664" s="29" t="s">
        <v>1179</v>
      </c>
    </row>
    <row r="665" spans="2:11">
      <c r="B665" s="60" t="s">
        <v>25</v>
      </c>
      <c r="C665" s="59" t="s">
        <v>23</v>
      </c>
      <c r="D665" s="73">
        <v>44757</v>
      </c>
      <c r="E665" s="76" t="s">
        <v>1512</v>
      </c>
      <c r="F665" s="76" t="s">
        <v>106</v>
      </c>
      <c r="G665" s="75">
        <v>13</v>
      </c>
      <c r="H665" s="81">
        <v>24.85</v>
      </c>
      <c r="I665" s="80">
        <v>323.05</v>
      </c>
      <c r="J665" s="56" t="s">
        <v>12</v>
      </c>
      <c r="K665" s="29" t="s">
        <v>1180</v>
      </c>
    </row>
    <row r="666" spans="2:11">
      <c r="B666" s="60" t="s">
        <v>25</v>
      </c>
      <c r="C666" s="59" t="s">
        <v>23</v>
      </c>
      <c r="D666" s="73">
        <v>44757</v>
      </c>
      <c r="E666" s="76" t="s">
        <v>1512</v>
      </c>
      <c r="F666" s="76" t="s">
        <v>106</v>
      </c>
      <c r="G666" s="75">
        <v>13</v>
      </c>
      <c r="H666" s="81">
        <v>24.85</v>
      </c>
      <c r="I666" s="80">
        <v>323.05</v>
      </c>
      <c r="J666" s="56" t="s">
        <v>12</v>
      </c>
      <c r="K666" s="29" t="s">
        <v>1181</v>
      </c>
    </row>
    <row r="667" spans="2:11">
      <c r="B667" s="60" t="s">
        <v>25</v>
      </c>
      <c r="C667" s="59" t="s">
        <v>23</v>
      </c>
      <c r="D667" s="73">
        <v>44757</v>
      </c>
      <c r="E667" s="76" t="s">
        <v>1451</v>
      </c>
      <c r="F667" s="76" t="s">
        <v>106</v>
      </c>
      <c r="G667" s="75">
        <v>58</v>
      </c>
      <c r="H667" s="81">
        <v>24.85</v>
      </c>
      <c r="I667" s="80">
        <v>1441.3000000000002</v>
      </c>
      <c r="J667" s="56" t="s">
        <v>12</v>
      </c>
      <c r="K667" s="29" t="s">
        <v>1182</v>
      </c>
    </row>
    <row r="668" spans="2:11">
      <c r="B668" s="60" t="s">
        <v>25</v>
      </c>
      <c r="C668" s="59" t="s">
        <v>23</v>
      </c>
      <c r="D668" s="73">
        <v>44757</v>
      </c>
      <c r="E668" s="76" t="s">
        <v>1513</v>
      </c>
      <c r="F668" s="76" t="s">
        <v>106</v>
      </c>
      <c r="G668" s="75">
        <v>100</v>
      </c>
      <c r="H668" s="81">
        <v>24.85</v>
      </c>
      <c r="I668" s="80">
        <v>2485</v>
      </c>
      <c r="J668" s="56" t="s">
        <v>12</v>
      </c>
      <c r="K668" s="29" t="s">
        <v>1183</v>
      </c>
    </row>
    <row r="669" spans="2:11">
      <c r="B669" s="60" t="s">
        <v>25</v>
      </c>
      <c r="C669" s="59" t="s">
        <v>23</v>
      </c>
      <c r="D669" s="73">
        <v>44757</v>
      </c>
      <c r="E669" s="76" t="s">
        <v>1513</v>
      </c>
      <c r="F669" s="76" t="s">
        <v>106</v>
      </c>
      <c r="G669" s="75">
        <v>24</v>
      </c>
      <c r="H669" s="81">
        <v>24.85</v>
      </c>
      <c r="I669" s="80">
        <v>596.40000000000009</v>
      </c>
      <c r="J669" s="56" t="s">
        <v>12</v>
      </c>
      <c r="K669" s="29" t="s">
        <v>1184</v>
      </c>
    </row>
    <row r="670" spans="2:11">
      <c r="B670" s="60" t="s">
        <v>25</v>
      </c>
      <c r="C670" s="59" t="s">
        <v>23</v>
      </c>
      <c r="D670" s="73">
        <v>44757</v>
      </c>
      <c r="E670" s="76" t="s">
        <v>1513</v>
      </c>
      <c r="F670" s="76" t="s">
        <v>106</v>
      </c>
      <c r="G670" s="75">
        <v>57</v>
      </c>
      <c r="H670" s="81">
        <v>24.85</v>
      </c>
      <c r="I670" s="80">
        <v>1416.45</v>
      </c>
      <c r="J670" s="56" t="s">
        <v>12</v>
      </c>
      <c r="K670" s="29" t="s">
        <v>1185</v>
      </c>
    </row>
    <row r="671" spans="2:11">
      <c r="B671" s="60" t="s">
        <v>25</v>
      </c>
      <c r="C671" s="59" t="s">
        <v>23</v>
      </c>
      <c r="D671" s="73">
        <v>44757</v>
      </c>
      <c r="E671" s="76" t="s">
        <v>1513</v>
      </c>
      <c r="F671" s="76" t="s">
        <v>106</v>
      </c>
      <c r="G671" s="75">
        <v>62</v>
      </c>
      <c r="H671" s="81">
        <v>24.85</v>
      </c>
      <c r="I671" s="80">
        <v>1540.7</v>
      </c>
      <c r="J671" s="56" t="s">
        <v>12</v>
      </c>
      <c r="K671" s="29" t="s">
        <v>1186</v>
      </c>
    </row>
    <row r="672" spans="2:11">
      <c r="B672" s="60" t="s">
        <v>25</v>
      </c>
      <c r="C672" s="59" t="s">
        <v>23</v>
      </c>
      <c r="D672" s="73">
        <v>44757</v>
      </c>
      <c r="E672" s="76" t="s">
        <v>1513</v>
      </c>
      <c r="F672" s="76" t="s">
        <v>106</v>
      </c>
      <c r="G672" s="75">
        <v>62</v>
      </c>
      <c r="H672" s="81">
        <v>24.85</v>
      </c>
      <c r="I672" s="80">
        <v>1540.7</v>
      </c>
      <c r="J672" s="56" t="s">
        <v>12</v>
      </c>
      <c r="K672" s="29" t="s">
        <v>1187</v>
      </c>
    </row>
    <row r="673" spans="2:11">
      <c r="B673" s="60" t="s">
        <v>25</v>
      </c>
      <c r="C673" s="59" t="s">
        <v>23</v>
      </c>
      <c r="D673" s="73">
        <v>44757</v>
      </c>
      <c r="E673" s="76" t="s">
        <v>1513</v>
      </c>
      <c r="F673" s="76" t="s">
        <v>106</v>
      </c>
      <c r="G673" s="75">
        <v>53</v>
      </c>
      <c r="H673" s="81">
        <v>24.85</v>
      </c>
      <c r="I673" s="80">
        <v>1317.0500000000002</v>
      </c>
      <c r="J673" s="56" t="s">
        <v>12</v>
      </c>
      <c r="K673" s="29" t="s">
        <v>1188</v>
      </c>
    </row>
    <row r="674" spans="2:11">
      <c r="B674" s="60" t="s">
        <v>25</v>
      </c>
      <c r="C674" s="59" t="s">
        <v>23</v>
      </c>
      <c r="D674" s="73">
        <v>44757</v>
      </c>
      <c r="E674" s="76" t="s">
        <v>1513</v>
      </c>
      <c r="F674" s="76" t="s">
        <v>106</v>
      </c>
      <c r="G674" s="75">
        <v>53</v>
      </c>
      <c r="H674" s="81">
        <v>24.85</v>
      </c>
      <c r="I674" s="80">
        <v>1317.0500000000002</v>
      </c>
      <c r="J674" s="56" t="s">
        <v>12</v>
      </c>
      <c r="K674" s="29" t="s">
        <v>1189</v>
      </c>
    </row>
    <row r="675" spans="2:11">
      <c r="B675" s="60" t="s">
        <v>25</v>
      </c>
      <c r="C675" s="59" t="s">
        <v>23</v>
      </c>
      <c r="D675" s="73">
        <v>44757</v>
      </c>
      <c r="E675" s="76" t="s">
        <v>1513</v>
      </c>
      <c r="F675" s="76" t="s">
        <v>106</v>
      </c>
      <c r="G675" s="75">
        <v>53</v>
      </c>
      <c r="H675" s="81">
        <v>24.85</v>
      </c>
      <c r="I675" s="80">
        <v>1317.0500000000002</v>
      </c>
      <c r="J675" s="56" t="s">
        <v>12</v>
      </c>
      <c r="K675" s="29" t="s">
        <v>1190</v>
      </c>
    </row>
    <row r="676" spans="2:11">
      <c r="B676" s="60" t="s">
        <v>25</v>
      </c>
      <c r="C676" s="59" t="s">
        <v>23</v>
      </c>
      <c r="D676" s="73">
        <v>44757</v>
      </c>
      <c r="E676" s="76" t="s">
        <v>1513</v>
      </c>
      <c r="F676" s="76" t="s">
        <v>106</v>
      </c>
      <c r="G676" s="75">
        <v>63</v>
      </c>
      <c r="H676" s="81">
        <v>24.85</v>
      </c>
      <c r="I676" s="80">
        <v>1565.5500000000002</v>
      </c>
      <c r="J676" s="56" t="s">
        <v>12</v>
      </c>
      <c r="K676" s="29" t="s">
        <v>1191</v>
      </c>
    </row>
    <row r="677" spans="2:11">
      <c r="B677" s="60" t="s">
        <v>25</v>
      </c>
      <c r="C677" s="59" t="s">
        <v>23</v>
      </c>
      <c r="D677" s="73">
        <v>44757</v>
      </c>
      <c r="E677" s="76" t="s">
        <v>1513</v>
      </c>
      <c r="F677" s="76" t="s">
        <v>106</v>
      </c>
      <c r="G677" s="75">
        <v>63</v>
      </c>
      <c r="H677" s="81">
        <v>24.85</v>
      </c>
      <c r="I677" s="80">
        <v>1565.5500000000002</v>
      </c>
      <c r="J677" s="56" t="s">
        <v>12</v>
      </c>
      <c r="K677" s="29" t="s">
        <v>1192</v>
      </c>
    </row>
    <row r="678" spans="2:11">
      <c r="B678" s="60" t="s">
        <v>25</v>
      </c>
      <c r="C678" s="59" t="s">
        <v>23</v>
      </c>
      <c r="D678" s="73">
        <v>44757</v>
      </c>
      <c r="E678" s="76" t="s">
        <v>1458</v>
      </c>
      <c r="F678" s="76" t="s">
        <v>106</v>
      </c>
      <c r="G678" s="75">
        <v>54</v>
      </c>
      <c r="H678" s="81">
        <v>24.85</v>
      </c>
      <c r="I678" s="80">
        <v>1341.9</v>
      </c>
      <c r="J678" s="56" t="s">
        <v>12</v>
      </c>
      <c r="K678" s="29" t="s">
        <v>1193</v>
      </c>
    </row>
    <row r="679" spans="2:11">
      <c r="B679" s="60" t="s">
        <v>25</v>
      </c>
      <c r="C679" s="59" t="s">
        <v>23</v>
      </c>
      <c r="D679" s="73">
        <v>44757</v>
      </c>
      <c r="E679" s="76" t="s">
        <v>1514</v>
      </c>
      <c r="F679" s="76" t="s">
        <v>106</v>
      </c>
      <c r="G679" s="75">
        <v>17</v>
      </c>
      <c r="H679" s="81">
        <v>24.85</v>
      </c>
      <c r="I679" s="80">
        <v>422.45000000000005</v>
      </c>
      <c r="J679" s="56" t="s">
        <v>12</v>
      </c>
      <c r="K679" s="29" t="s">
        <v>1194</v>
      </c>
    </row>
    <row r="680" spans="2:11">
      <c r="B680" s="60" t="s">
        <v>25</v>
      </c>
      <c r="C680" s="59" t="s">
        <v>23</v>
      </c>
      <c r="D680" s="73">
        <v>44757</v>
      </c>
      <c r="E680" s="76" t="s">
        <v>1514</v>
      </c>
      <c r="F680" s="76" t="s">
        <v>106</v>
      </c>
      <c r="G680" s="75">
        <v>51</v>
      </c>
      <c r="H680" s="81">
        <v>24.85</v>
      </c>
      <c r="I680" s="80">
        <v>1267.3500000000001</v>
      </c>
      <c r="J680" s="56" t="s">
        <v>12</v>
      </c>
      <c r="K680" s="29" t="s">
        <v>1195</v>
      </c>
    </row>
    <row r="681" spans="2:11">
      <c r="B681" s="60" t="s">
        <v>25</v>
      </c>
      <c r="C681" s="59" t="s">
        <v>23</v>
      </c>
      <c r="D681" s="73">
        <v>44757</v>
      </c>
      <c r="E681" s="76" t="s">
        <v>1515</v>
      </c>
      <c r="F681" s="76" t="s">
        <v>106</v>
      </c>
      <c r="G681" s="75">
        <v>61</v>
      </c>
      <c r="H681" s="81">
        <v>24.85</v>
      </c>
      <c r="I681" s="80">
        <v>1515.8500000000001</v>
      </c>
      <c r="J681" s="56" t="s">
        <v>12</v>
      </c>
      <c r="K681" s="29" t="s">
        <v>1196</v>
      </c>
    </row>
    <row r="682" spans="2:11">
      <c r="B682" s="60" t="s">
        <v>25</v>
      </c>
      <c r="C682" s="59" t="s">
        <v>23</v>
      </c>
      <c r="D682" s="73">
        <v>44757</v>
      </c>
      <c r="E682" s="76" t="s">
        <v>1515</v>
      </c>
      <c r="F682" s="76" t="s">
        <v>106</v>
      </c>
      <c r="G682" s="75">
        <v>58</v>
      </c>
      <c r="H682" s="81">
        <v>24.85</v>
      </c>
      <c r="I682" s="80">
        <v>1441.3000000000002</v>
      </c>
      <c r="J682" s="56" t="s">
        <v>12</v>
      </c>
      <c r="K682" s="29" t="s">
        <v>1197</v>
      </c>
    </row>
    <row r="683" spans="2:11">
      <c r="B683" s="60" t="s">
        <v>25</v>
      </c>
      <c r="C683" s="59" t="s">
        <v>23</v>
      </c>
      <c r="D683" s="73">
        <v>44757</v>
      </c>
      <c r="E683" s="76" t="s">
        <v>1515</v>
      </c>
      <c r="F683" s="76" t="s">
        <v>106</v>
      </c>
      <c r="G683" s="75">
        <v>3</v>
      </c>
      <c r="H683" s="81">
        <v>24.85</v>
      </c>
      <c r="I683" s="80">
        <v>74.550000000000011</v>
      </c>
      <c r="J683" s="56" t="s">
        <v>12</v>
      </c>
      <c r="K683" s="29" t="s">
        <v>1198</v>
      </c>
    </row>
    <row r="684" spans="2:11">
      <c r="B684" s="60" t="s">
        <v>25</v>
      </c>
      <c r="C684" s="59" t="s">
        <v>23</v>
      </c>
      <c r="D684" s="73">
        <v>44757</v>
      </c>
      <c r="E684" s="76" t="s">
        <v>1515</v>
      </c>
      <c r="F684" s="76" t="s">
        <v>106</v>
      </c>
      <c r="G684" s="75">
        <v>18</v>
      </c>
      <c r="H684" s="81">
        <v>24.85</v>
      </c>
      <c r="I684" s="80">
        <v>447.3</v>
      </c>
      <c r="J684" s="56" t="s">
        <v>12</v>
      </c>
      <c r="K684" s="29" t="s">
        <v>1199</v>
      </c>
    </row>
    <row r="685" spans="2:11">
      <c r="B685" s="60" t="s">
        <v>25</v>
      </c>
      <c r="C685" s="59" t="s">
        <v>23</v>
      </c>
      <c r="D685" s="73">
        <v>44757</v>
      </c>
      <c r="E685" s="76" t="s">
        <v>1516</v>
      </c>
      <c r="F685" s="76" t="s">
        <v>106</v>
      </c>
      <c r="G685" s="75">
        <v>54</v>
      </c>
      <c r="H685" s="81">
        <v>24.85</v>
      </c>
      <c r="I685" s="80">
        <v>1341.9</v>
      </c>
      <c r="J685" s="56" t="s">
        <v>12</v>
      </c>
      <c r="K685" s="29" t="s">
        <v>1200</v>
      </c>
    </row>
    <row r="686" spans="2:11">
      <c r="B686" s="60" t="s">
        <v>25</v>
      </c>
      <c r="C686" s="59" t="s">
        <v>23</v>
      </c>
      <c r="D686" s="73">
        <v>44757</v>
      </c>
      <c r="E686" s="76" t="s">
        <v>1427</v>
      </c>
      <c r="F686" s="76" t="s">
        <v>106</v>
      </c>
      <c r="G686" s="75">
        <v>62</v>
      </c>
      <c r="H686" s="81">
        <v>24.85</v>
      </c>
      <c r="I686" s="80">
        <v>1540.7</v>
      </c>
      <c r="J686" s="56" t="s">
        <v>12</v>
      </c>
      <c r="K686" s="29" t="s">
        <v>1201</v>
      </c>
    </row>
    <row r="687" spans="2:11">
      <c r="B687" s="60" t="s">
        <v>25</v>
      </c>
      <c r="C687" s="59" t="s">
        <v>23</v>
      </c>
      <c r="D687" s="73">
        <v>44757</v>
      </c>
      <c r="E687" s="76" t="s">
        <v>1427</v>
      </c>
      <c r="F687" s="76" t="s">
        <v>106</v>
      </c>
      <c r="G687" s="75">
        <v>12</v>
      </c>
      <c r="H687" s="81">
        <v>24.85</v>
      </c>
      <c r="I687" s="80">
        <v>298.20000000000005</v>
      </c>
      <c r="J687" s="56" t="s">
        <v>12</v>
      </c>
      <c r="K687" s="29" t="s">
        <v>1202</v>
      </c>
    </row>
    <row r="688" spans="2:11">
      <c r="B688" s="60" t="s">
        <v>25</v>
      </c>
      <c r="C688" s="59" t="s">
        <v>23</v>
      </c>
      <c r="D688" s="73">
        <v>44757</v>
      </c>
      <c r="E688" s="76" t="s">
        <v>1427</v>
      </c>
      <c r="F688" s="76" t="s">
        <v>106</v>
      </c>
      <c r="G688" s="75">
        <v>62</v>
      </c>
      <c r="H688" s="81">
        <v>24.85</v>
      </c>
      <c r="I688" s="80">
        <v>1540.7</v>
      </c>
      <c r="J688" s="56" t="s">
        <v>12</v>
      </c>
      <c r="K688" s="29" t="s">
        <v>1203</v>
      </c>
    </row>
    <row r="689" spans="2:11">
      <c r="B689" s="60" t="s">
        <v>25</v>
      </c>
      <c r="C689" s="59" t="s">
        <v>23</v>
      </c>
      <c r="D689" s="73">
        <v>44757</v>
      </c>
      <c r="E689" s="76" t="s">
        <v>1427</v>
      </c>
      <c r="F689" s="76" t="s">
        <v>106</v>
      </c>
      <c r="G689" s="75">
        <v>50</v>
      </c>
      <c r="H689" s="81">
        <v>24.85</v>
      </c>
      <c r="I689" s="80">
        <v>1242.5</v>
      </c>
      <c r="J689" s="56" t="s">
        <v>12</v>
      </c>
      <c r="K689" s="29" t="s">
        <v>1204</v>
      </c>
    </row>
    <row r="690" spans="2:11">
      <c r="B690" s="60" t="s">
        <v>25</v>
      </c>
      <c r="C690" s="59" t="s">
        <v>23</v>
      </c>
      <c r="D690" s="73">
        <v>44757</v>
      </c>
      <c r="E690" s="76" t="s">
        <v>1517</v>
      </c>
      <c r="F690" s="76" t="s">
        <v>106</v>
      </c>
      <c r="G690" s="75">
        <v>137</v>
      </c>
      <c r="H690" s="81">
        <v>24.8</v>
      </c>
      <c r="I690" s="80">
        <v>3397.6</v>
      </c>
      <c r="J690" s="56" t="s">
        <v>12</v>
      </c>
      <c r="K690" s="29" t="s">
        <v>1205</v>
      </c>
    </row>
    <row r="691" spans="2:11">
      <c r="B691" s="60" t="s">
        <v>25</v>
      </c>
      <c r="C691" s="59" t="s">
        <v>23</v>
      </c>
      <c r="D691" s="73">
        <v>44757</v>
      </c>
      <c r="E691" s="76" t="s">
        <v>1518</v>
      </c>
      <c r="F691" s="76" t="s">
        <v>106</v>
      </c>
      <c r="G691" s="75">
        <v>73</v>
      </c>
      <c r="H691" s="81">
        <v>24.8</v>
      </c>
      <c r="I691" s="80">
        <v>1810.4</v>
      </c>
      <c r="J691" s="56" t="s">
        <v>12</v>
      </c>
      <c r="K691" s="29" t="s">
        <v>1206</v>
      </c>
    </row>
    <row r="692" spans="2:11">
      <c r="B692" s="60" t="s">
        <v>25</v>
      </c>
      <c r="C692" s="59" t="s">
        <v>23</v>
      </c>
      <c r="D692" s="73">
        <v>44757</v>
      </c>
      <c r="E692" s="76" t="s">
        <v>1519</v>
      </c>
      <c r="F692" s="76" t="s">
        <v>106</v>
      </c>
      <c r="G692" s="75">
        <v>158</v>
      </c>
      <c r="H692" s="81">
        <v>24.8</v>
      </c>
      <c r="I692" s="80">
        <v>3918.4</v>
      </c>
      <c r="J692" s="56" t="s">
        <v>12</v>
      </c>
      <c r="K692" s="29" t="s">
        <v>1207</v>
      </c>
    </row>
    <row r="693" spans="2:11">
      <c r="B693" s="60" t="s">
        <v>25</v>
      </c>
      <c r="C693" s="59" t="s">
        <v>23</v>
      </c>
      <c r="D693" s="73">
        <v>44757</v>
      </c>
      <c r="E693" s="76" t="s">
        <v>1520</v>
      </c>
      <c r="F693" s="76" t="s">
        <v>106</v>
      </c>
      <c r="G693" s="75">
        <v>115</v>
      </c>
      <c r="H693" s="81">
        <v>24.8</v>
      </c>
      <c r="I693" s="80">
        <v>2852</v>
      </c>
      <c r="J693" s="56" t="s">
        <v>12</v>
      </c>
      <c r="K693" s="29" t="s">
        <v>1208</v>
      </c>
    </row>
    <row r="694" spans="2:11">
      <c r="B694" s="60" t="s">
        <v>25</v>
      </c>
      <c r="C694" s="59" t="s">
        <v>23</v>
      </c>
      <c r="D694" s="73">
        <v>44757</v>
      </c>
      <c r="E694" s="76" t="s">
        <v>1521</v>
      </c>
      <c r="F694" s="76" t="s">
        <v>106</v>
      </c>
      <c r="G694" s="75">
        <v>92</v>
      </c>
      <c r="H694" s="81">
        <v>24.8</v>
      </c>
      <c r="I694" s="80">
        <v>2281.6</v>
      </c>
      <c r="J694" s="56" t="s">
        <v>12</v>
      </c>
      <c r="K694" s="29" t="s">
        <v>1209</v>
      </c>
    </row>
    <row r="695" spans="2:11">
      <c r="B695" s="60" t="s">
        <v>25</v>
      </c>
      <c r="C695" s="59" t="s">
        <v>23</v>
      </c>
      <c r="D695" s="73">
        <v>44757</v>
      </c>
      <c r="E695" s="76" t="s">
        <v>1521</v>
      </c>
      <c r="F695" s="76" t="s">
        <v>106</v>
      </c>
      <c r="G695" s="75">
        <v>71</v>
      </c>
      <c r="H695" s="81">
        <v>24.8</v>
      </c>
      <c r="I695" s="80">
        <v>1760.8</v>
      </c>
      <c r="J695" s="56" t="s">
        <v>12</v>
      </c>
      <c r="K695" s="29" t="s">
        <v>1210</v>
      </c>
    </row>
    <row r="696" spans="2:11">
      <c r="B696" s="60" t="s">
        <v>25</v>
      </c>
      <c r="C696" s="59" t="s">
        <v>23</v>
      </c>
      <c r="D696" s="73">
        <v>44757</v>
      </c>
      <c r="E696" s="76" t="s">
        <v>1522</v>
      </c>
      <c r="F696" s="76" t="s">
        <v>106</v>
      </c>
      <c r="G696" s="75">
        <v>58</v>
      </c>
      <c r="H696" s="81">
        <v>24.8</v>
      </c>
      <c r="I696" s="80">
        <v>1438.4</v>
      </c>
      <c r="J696" s="56" t="s">
        <v>12</v>
      </c>
      <c r="K696" s="29" t="s">
        <v>1211</v>
      </c>
    </row>
    <row r="697" spans="2:11">
      <c r="B697" s="60" t="s">
        <v>25</v>
      </c>
      <c r="C697" s="59" t="s">
        <v>23</v>
      </c>
      <c r="D697" s="73">
        <v>44757</v>
      </c>
      <c r="E697" s="76" t="s">
        <v>1485</v>
      </c>
      <c r="F697" s="76" t="s">
        <v>106</v>
      </c>
      <c r="G697" s="75">
        <v>127</v>
      </c>
      <c r="H697" s="81">
        <v>24.8</v>
      </c>
      <c r="I697" s="80">
        <v>3149.6</v>
      </c>
      <c r="J697" s="56" t="s">
        <v>12</v>
      </c>
      <c r="K697" s="29" t="s">
        <v>1212</v>
      </c>
    </row>
    <row r="698" spans="2:11">
      <c r="B698" s="60" t="s">
        <v>25</v>
      </c>
      <c r="C698" s="59" t="s">
        <v>23</v>
      </c>
      <c r="D698" s="73">
        <v>44757</v>
      </c>
      <c r="E698" s="76" t="s">
        <v>1523</v>
      </c>
      <c r="F698" s="76" t="s">
        <v>106</v>
      </c>
      <c r="G698" s="75">
        <v>116</v>
      </c>
      <c r="H698" s="81">
        <v>24.8</v>
      </c>
      <c r="I698" s="80">
        <v>2876.8</v>
      </c>
      <c r="J698" s="56" t="s">
        <v>12</v>
      </c>
      <c r="K698" s="29" t="s">
        <v>1213</v>
      </c>
    </row>
    <row r="699" spans="2:11">
      <c r="B699" s="60" t="s">
        <v>25</v>
      </c>
      <c r="C699" s="59" t="s">
        <v>23</v>
      </c>
      <c r="D699" s="73">
        <v>44757</v>
      </c>
      <c r="E699" s="76" t="s">
        <v>1523</v>
      </c>
      <c r="F699" s="76" t="s">
        <v>106</v>
      </c>
      <c r="G699" s="75">
        <v>53</v>
      </c>
      <c r="H699" s="81">
        <v>24.8</v>
      </c>
      <c r="I699" s="80">
        <v>1314.4</v>
      </c>
      <c r="J699" s="56" t="s">
        <v>12</v>
      </c>
      <c r="K699" s="29" t="s">
        <v>1214</v>
      </c>
    </row>
    <row r="700" spans="2:11">
      <c r="B700" s="60" t="s">
        <v>25</v>
      </c>
      <c r="C700" s="59" t="s">
        <v>23</v>
      </c>
      <c r="D700" s="73">
        <v>44757</v>
      </c>
      <c r="E700" s="76" t="s">
        <v>1524</v>
      </c>
      <c r="F700" s="76" t="s">
        <v>106</v>
      </c>
      <c r="G700" s="75">
        <v>74</v>
      </c>
      <c r="H700" s="81">
        <v>24.8</v>
      </c>
      <c r="I700" s="80">
        <v>1835.2</v>
      </c>
      <c r="J700" s="56" t="s">
        <v>12</v>
      </c>
      <c r="K700" s="29" t="s">
        <v>1215</v>
      </c>
    </row>
    <row r="701" spans="2:11">
      <c r="B701" s="60" t="s">
        <v>25</v>
      </c>
      <c r="C701" s="59" t="s">
        <v>23</v>
      </c>
      <c r="D701" s="73">
        <v>44757</v>
      </c>
      <c r="E701" s="76" t="s">
        <v>1525</v>
      </c>
      <c r="F701" s="76" t="s">
        <v>106</v>
      </c>
      <c r="G701" s="75">
        <v>14</v>
      </c>
      <c r="H701" s="81">
        <v>24.8</v>
      </c>
      <c r="I701" s="80">
        <v>347.2</v>
      </c>
      <c r="J701" s="56" t="s">
        <v>12</v>
      </c>
      <c r="K701" s="29" t="s">
        <v>1216</v>
      </c>
    </row>
    <row r="702" spans="2:11">
      <c r="B702" s="60" t="s">
        <v>25</v>
      </c>
      <c r="C702" s="59" t="s">
        <v>23</v>
      </c>
      <c r="D702" s="73">
        <v>44757</v>
      </c>
      <c r="E702" s="76" t="s">
        <v>1526</v>
      </c>
      <c r="F702" s="76" t="s">
        <v>106</v>
      </c>
      <c r="G702" s="75">
        <v>56</v>
      </c>
      <c r="H702" s="81">
        <v>24.8</v>
      </c>
      <c r="I702" s="80">
        <v>1388.8</v>
      </c>
      <c r="J702" s="56" t="s">
        <v>12</v>
      </c>
      <c r="K702" s="29" t="s">
        <v>1217</v>
      </c>
    </row>
    <row r="703" spans="2:11">
      <c r="B703" s="60" t="s">
        <v>25</v>
      </c>
      <c r="C703" s="59" t="s">
        <v>23</v>
      </c>
      <c r="D703" s="73">
        <v>44757</v>
      </c>
      <c r="E703" s="76" t="s">
        <v>1527</v>
      </c>
      <c r="F703" s="76" t="s">
        <v>106</v>
      </c>
      <c r="G703" s="75">
        <v>508</v>
      </c>
      <c r="H703" s="81">
        <v>24.8</v>
      </c>
      <c r="I703" s="80">
        <v>12598.4</v>
      </c>
      <c r="J703" s="56" t="s">
        <v>12</v>
      </c>
      <c r="K703" s="29" t="s">
        <v>1218</v>
      </c>
    </row>
    <row r="704" spans="2:11">
      <c r="B704" s="60" t="s">
        <v>25</v>
      </c>
      <c r="C704" s="59" t="s">
        <v>23</v>
      </c>
      <c r="D704" s="73">
        <v>44757</v>
      </c>
      <c r="E704" s="76" t="s">
        <v>1527</v>
      </c>
      <c r="F704" s="76" t="s">
        <v>106</v>
      </c>
      <c r="G704" s="75">
        <v>220</v>
      </c>
      <c r="H704" s="81">
        <v>24.8</v>
      </c>
      <c r="I704" s="80">
        <v>5456</v>
      </c>
      <c r="J704" s="56" t="s">
        <v>12</v>
      </c>
      <c r="K704" s="29" t="s">
        <v>1219</v>
      </c>
    </row>
    <row r="705" spans="2:11">
      <c r="B705" s="60" t="s">
        <v>25</v>
      </c>
      <c r="C705" s="59" t="s">
        <v>23</v>
      </c>
      <c r="D705" s="73">
        <v>44757</v>
      </c>
      <c r="E705" s="76" t="s">
        <v>1528</v>
      </c>
      <c r="F705" s="76" t="s">
        <v>106</v>
      </c>
      <c r="G705" s="75">
        <v>91</v>
      </c>
      <c r="H705" s="81">
        <v>24.8</v>
      </c>
      <c r="I705" s="80">
        <v>2256.8000000000002</v>
      </c>
      <c r="J705" s="56" t="s">
        <v>12</v>
      </c>
      <c r="K705" s="29" t="s">
        <v>1220</v>
      </c>
    </row>
    <row r="706" spans="2:11">
      <c r="B706" s="60" t="s">
        <v>25</v>
      </c>
      <c r="C706" s="59" t="s">
        <v>23</v>
      </c>
      <c r="D706" s="73">
        <v>44757</v>
      </c>
      <c r="E706" s="76" t="s">
        <v>1529</v>
      </c>
      <c r="F706" s="76" t="s">
        <v>106</v>
      </c>
      <c r="G706" s="75">
        <v>56</v>
      </c>
      <c r="H706" s="81">
        <v>24.8</v>
      </c>
      <c r="I706" s="80">
        <v>1388.8</v>
      </c>
      <c r="J706" s="56" t="s">
        <v>12</v>
      </c>
      <c r="K706" s="29" t="s">
        <v>1221</v>
      </c>
    </row>
    <row r="707" spans="2:11">
      <c r="B707" s="60" t="s">
        <v>25</v>
      </c>
      <c r="C707" s="59" t="s">
        <v>23</v>
      </c>
      <c r="D707" s="73">
        <v>44757</v>
      </c>
      <c r="E707" s="76" t="s">
        <v>1530</v>
      </c>
      <c r="F707" s="76" t="s">
        <v>106</v>
      </c>
      <c r="G707" s="75">
        <v>43</v>
      </c>
      <c r="H707" s="81">
        <v>24.8</v>
      </c>
      <c r="I707" s="80">
        <v>1066.4000000000001</v>
      </c>
      <c r="J707" s="56" t="s">
        <v>12</v>
      </c>
      <c r="K707" s="29" t="s">
        <v>1222</v>
      </c>
    </row>
    <row r="708" spans="2:11">
      <c r="B708" s="60" t="s">
        <v>25</v>
      </c>
      <c r="C708" s="59" t="s">
        <v>23</v>
      </c>
      <c r="D708" s="73">
        <v>44757</v>
      </c>
      <c r="E708" s="76" t="s">
        <v>1531</v>
      </c>
      <c r="F708" s="76" t="s">
        <v>106</v>
      </c>
      <c r="G708" s="75">
        <v>71</v>
      </c>
      <c r="H708" s="81">
        <v>24.8</v>
      </c>
      <c r="I708" s="80">
        <v>1760.8</v>
      </c>
      <c r="J708" s="56" t="s">
        <v>12</v>
      </c>
      <c r="K708" s="29" t="s">
        <v>1223</v>
      </c>
    </row>
    <row r="709" spans="2:11">
      <c r="B709" s="60" t="s">
        <v>25</v>
      </c>
      <c r="C709" s="59" t="s">
        <v>23</v>
      </c>
      <c r="D709" s="73">
        <v>44757</v>
      </c>
      <c r="E709" s="76" t="s">
        <v>1532</v>
      </c>
      <c r="F709" s="76" t="s">
        <v>106</v>
      </c>
      <c r="G709" s="75">
        <v>500</v>
      </c>
      <c r="H709" s="81">
        <v>24.8</v>
      </c>
      <c r="I709" s="80">
        <v>12400</v>
      </c>
      <c r="J709" s="56" t="s">
        <v>12</v>
      </c>
      <c r="K709" s="29" t="s">
        <v>1224</v>
      </c>
    </row>
    <row r="710" spans="2:11">
      <c r="B710" s="60" t="s">
        <v>25</v>
      </c>
      <c r="C710" s="59" t="s">
        <v>23</v>
      </c>
      <c r="D710" s="73">
        <v>44757</v>
      </c>
      <c r="E710" s="76" t="s">
        <v>1532</v>
      </c>
      <c r="F710" s="76" t="s">
        <v>106</v>
      </c>
      <c r="G710" s="75">
        <v>500</v>
      </c>
      <c r="H710" s="81">
        <v>24.8</v>
      </c>
      <c r="I710" s="80">
        <v>12400</v>
      </c>
      <c r="J710" s="56" t="s">
        <v>12</v>
      </c>
      <c r="K710" s="29" t="s">
        <v>1225</v>
      </c>
    </row>
    <row r="711" spans="2:11">
      <c r="B711" s="60" t="s">
        <v>25</v>
      </c>
      <c r="C711" s="59" t="s">
        <v>23</v>
      </c>
      <c r="D711" s="73">
        <v>44757</v>
      </c>
      <c r="E711" s="76" t="s">
        <v>1533</v>
      </c>
      <c r="F711" s="76" t="s">
        <v>106</v>
      </c>
      <c r="G711" s="75">
        <v>51</v>
      </c>
      <c r="H711" s="81">
        <v>24.8</v>
      </c>
      <c r="I711" s="80">
        <v>1264.8</v>
      </c>
      <c r="J711" s="56" t="s">
        <v>12</v>
      </c>
      <c r="K711" s="29" t="s">
        <v>1226</v>
      </c>
    </row>
    <row r="712" spans="2:11">
      <c r="B712" s="60" t="s">
        <v>25</v>
      </c>
      <c r="C712" s="59" t="s">
        <v>23</v>
      </c>
      <c r="D712" s="73">
        <v>44757</v>
      </c>
      <c r="E712" s="76" t="s">
        <v>1512</v>
      </c>
      <c r="F712" s="76" t="s">
        <v>106</v>
      </c>
      <c r="G712" s="75">
        <v>53</v>
      </c>
      <c r="H712" s="81">
        <v>24.8</v>
      </c>
      <c r="I712" s="80">
        <v>1314.4</v>
      </c>
      <c r="J712" s="56" t="s">
        <v>12</v>
      </c>
      <c r="K712" s="29" t="s">
        <v>1227</v>
      </c>
    </row>
    <row r="713" spans="2:11">
      <c r="B713" s="60" t="s">
        <v>25</v>
      </c>
      <c r="C713" s="59" t="s">
        <v>23</v>
      </c>
      <c r="D713" s="73">
        <v>44757</v>
      </c>
      <c r="E713" s="76" t="s">
        <v>1534</v>
      </c>
      <c r="F713" s="76" t="s">
        <v>106</v>
      </c>
      <c r="G713" s="75">
        <v>91</v>
      </c>
      <c r="H713" s="81">
        <v>24.8</v>
      </c>
      <c r="I713" s="80">
        <v>2256.8000000000002</v>
      </c>
      <c r="J713" s="56" t="s">
        <v>12</v>
      </c>
      <c r="K713" s="29" t="s">
        <v>1228</v>
      </c>
    </row>
    <row r="714" spans="2:11">
      <c r="B714" s="60" t="s">
        <v>25</v>
      </c>
      <c r="C714" s="59" t="s">
        <v>23</v>
      </c>
      <c r="D714" s="73">
        <v>44757</v>
      </c>
      <c r="E714" s="76" t="s">
        <v>1534</v>
      </c>
      <c r="F714" s="76" t="s">
        <v>106</v>
      </c>
      <c r="G714" s="75">
        <v>9</v>
      </c>
      <c r="H714" s="81">
        <v>24.8</v>
      </c>
      <c r="I714" s="80">
        <v>223.20000000000002</v>
      </c>
      <c r="J714" s="56" t="s">
        <v>12</v>
      </c>
      <c r="K714" s="29" t="s">
        <v>1229</v>
      </c>
    </row>
    <row r="715" spans="2:11">
      <c r="B715" s="60" t="s">
        <v>25</v>
      </c>
      <c r="C715" s="59" t="s">
        <v>23</v>
      </c>
      <c r="D715" s="73">
        <v>44757</v>
      </c>
      <c r="E715" s="76" t="s">
        <v>1534</v>
      </c>
      <c r="F715" s="76" t="s">
        <v>106</v>
      </c>
      <c r="G715" s="75">
        <v>10</v>
      </c>
      <c r="H715" s="81">
        <v>24.8</v>
      </c>
      <c r="I715" s="80">
        <v>248</v>
      </c>
      <c r="J715" s="56" t="s">
        <v>12</v>
      </c>
      <c r="K715" s="29" t="s">
        <v>1230</v>
      </c>
    </row>
    <row r="716" spans="2:11">
      <c r="B716" s="60" t="s">
        <v>25</v>
      </c>
      <c r="C716" s="59" t="s">
        <v>23</v>
      </c>
      <c r="D716" s="73">
        <v>44757</v>
      </c>
      <c r="E716" s="76" t="s">
        <v>1513</v>
      </c>
      <c r="F716" s="76" t="s">
        <v>106</v>
      </c>
      <c r="G716" s="75">
        <v>64</v>
      </c>
      <c r="H716" s="81">
        <v>24.8</v>
      </c>
      <c r="I716" s="80">
        <v>1587.2</v>
      </c>
      <c r="J716" s="56" t="s">
        <v>12</v>
      </c>
      <c r="K716" s="29" t="s">
        <v>1231</v>
      </c>
    </row>
    <row r="717" spans="2:11">
      <c r="B717" s="60" t="s">
        <v>25</v>
      </c>
      <c r="C717" s="59" t="s">
        <v>23</v>
      </c>
      <c r="D717" s="73">
        <v>44757</v>
      </c>
      <c r="E717" s="76" t="s">
        <v>1513</v>
      </c>
      <c r="F717" s="76" t="s">
        <v>106</v>
      </c>
      <c r="G717" s="75">
        <v>3</v>
      </c>
      <c r="H717" s="81">
        <v>24.8</v>
      </c>
      <c r="I717" s="80">
        <v>74.400000000000006</v>
      </c>
      <c r="J717" s="56" t="s">
        <v>12</v>
      </c>
      <c r="K717" s="29" t="s">
        <v>1232</v>
      </c>
    </row>
    <row r="718" spans="2:11">
      <c r="B718" s="60" t="s">
        <v>25</v>
      </c>
      <c r="C718" s="59" t="s">
        <v>23</v>
      </c>
      <c r="D718" s="73">
        <v>44757</v>
      </c>
      <c r="E718" s="76" t="s">
        <v>1535</v>
      </c>
      <c r="F718" s="76" t="s">
        <v>106</v>
      </c>
      <c r="G718" s="75">
        <v>183</v>
      </c>
      <c r="H718" s="81">
        <v>24.75</v>
      </c>
      <c r="I718" s="80">
        <v>4529.25</v>
      </c>
      <c r="J718" s="56" t="s">
        <v>12</v>
      </c>
      <c r="K718" s="29" t="s">
        <v>1233</v>
      </c>
    </row>
    <row r="719" spans="2:11">
      <c r="B719" s="60" t="s">
        <v>25</v>
      </c>
      <c r="C719" s="59" t="s">
        <v>23</v>
      </c>
      <c r="D719" s="73">
        <v>44757</v>
      </c>
      <c r="E719" s="76" t="s">
        <v>1536</v>
      </c>
      <c r="F719" s="76" t="s">
        <v>106</v>
      </c>
      <c r="G719" s="75">
        <v>16</v>
      </c>
      <c r="H719" s="81">
        <v>24.75</v>
      </c>
      <c r="I719" s="80">
        <v>396</v>
      </c>
      <c r="J719" s="56" t="s">
        <v>12</v>
      </c>
      <c r="K719" s="29" t="s">
        <v>1234</v>
      </c>
    </row>
    <row r="720" spans="2:11">
      <c r="B720" s="60" t="s">
        <v>25</v>
      </c>
      <c r="C720" s="59" t="s">
        <v>23</v>
      </c>
      <c r="D720" s="73">
        <v>44757</v>
      </c>
      <c r="E720" s="76" t="s">
        <v>1537</v>
      </c>
      <c r="F720" s="76" t="s">
        <v>106</v>
      </c>
      <c r="G720" s="75">
        <v>13</v>
      </c>
      <c r="H720" s="81">
        <v>24.75</v>
      </c>
      <c r="I720" s="80">
        <v>321.75</v>
      </c>
      <c r="J720" s="56" t="s">
        <v>12</v>
      </c>
      <c r="K720" s="29" t="s">
        <v>1235</v>
      </c>
    </row>
    <row r="721" spans="2:11">
      <c r="B721" s="60" t="s">
        <v>25</v>
      </c>
      <c r="C721" s="59" t="s">
        <v>23</v>
      </c>
      <c r="D721" s="73">
        <v>44757</v>
      </c>
      <c r="E721" s="76" t="s">
        <v>1538</v>
      </c>
      <c r="F721" s="76" t="s">
        <v>106</v>
      </c>
      <c r="G721" s="75">
        <v>10</v>
      </c>
      <c r="H721" s="81">
        <v>24.75</v>
      </c>
      <c r="I721" s="80">
        <v>247.5</v>
      </c>
      <c r="J721" s="56" t="s">
        <v>12</v>
      </c>
      <c r="K721" s="29" t="s">
        <v>1236</v>
      </c>
    </row>
    <row r="722" spans="2:11">
      <c r="B722" s="60" t="s">
        <v>25</v>
      </c>
      <c r="C722" s="59" t="s">
        <v>23</v>
      </c>
      <c r="D722" s="73">
        <v>44757</v>
      </c>
      <c r="E722" s="76" t="s">
        <v>1539</v>
      </c>
      <c r="F722" s="76" t="s">
        <v>106</v>
      </c>
      <c r="G722" s="75">
        <v>8</v>
      </c>
      <c r="H722" s="81">
        <v>24.75</v>
      </c>
      <c r="I722" s="80">
        <v>198</v>
      </c>
      <c r="J722" s="56" t="s">
        <v>12</v>
      </c>
      <c r="K722" s="29" t="s">
        <v>1237</v>
      </c>
    </row>
    <row r="723" spans="2:11">
      <c r="B723" s="60" t="s">
        <v>25</v>
      </c>
      <c r="C723" s="59" t="s">
        <v>23</v>
      </c>
      <c r="D723" s="73">
        <v>44757</v>
      </c>
      <c r="E723" s="76" t="s">
        <v>1540</v>
      </c>
      <c r="F723" s="76" t="s">
        <v>106</v>
      </c>
      <c r="G723" s="75">
        <v>8</v>
      </c>
      <c r="H723" s="81">
        <v>24.75</v>
      </c>
      <c r="I723" s="80">
        <v>198</v>
      </c>
      <c r="J723" s="56" t="s">
        <v>12</v>
      </c>
      <c r="K723" s="29" t="s">
        <v>1238</v>
      </c>
    </row>
    <row r="724" spans="2:11">
      <c r="B724" s="60" t="s">
        <v>25</v>
      </c>
      <c r="C724" s="59" t="s">
        <v>23</v>
      </c>
      <c r="D724" s="73">
        <v>44757</v>
      </c>
      <c r="E724" s="76" t="s">
        <v>1541</v>
      </c>
      <c r="F724" s="76" t="s">
        <v>106</v>
      </c>
      <c r="G724" s="75">
        <v>13</v>
      </c>
      <c r="H724" s="81">
        <v>24.75</v>
      </c>
      <c r="I724" s="80">
        <v>321.75</v>
      </c>
      <c r="J724" s="56" t="s">
        <v>12</v>
      </c>
      <c r="K724" s="29" t="s">
        <v>1239</v>
      </c>
    </row>
    <row r="725" spans="2:11">
      <c r="B725" s="60" t="s">
        <v>25</v>
      </c>
      <c r="C725" s="59" t="s">
        <v>23</v>
      </c>
      <c r="D725" s="73">
        <v>44757</v>
      </c>
      <c r="E725" s="76" t="s">
        <v>1542</v>
      </c>
      <c r="F725" s="76" t="s">
        <v>106</v>
      </c>
      <c r="G725" s="75">
        <v>10</v>
      </c>
      <c r="H725" s="81">
        <v>24.75</v>
      </c>
      <c r="I725" s="80">
        <v>247.5</v>
      </c>
      <c r="J725" s="56" t="s">
        <v>12</v>
      </c>
      <c r="K725" s="29" t="s">
        <v>1240</v>
      </c>
    </row>
    <row r="726" spans="2:11">
      <c r="B726" s="60" t="s">
        <v>25</v>
      </c>
      <c r="C726" s="59" t="s">
        <v>23</v>
      </c>
      <c r="D726" s="73">
        <v>44757</v>
      </c>
      <c r="E726" s="76" t="s">
        <v>1543</v>
      </c>
      <c r="F726" s="76" t="s">
        <v>106</v>
      </c>
      <c r="G726" s="75">
        <v>210</v>
      </c>
      <c r="H726" s="81">
        <v>24.75</v>
      </c>
      <c r="I726" s="80">
        <v>5197.5</v>
      </c>
      <c r="J726" s="56" t="s">
        <v>12</v>
      </c>
      <c r="K726" s="29" t="s">
        <v>1241</v>
      </c>
    </row>
    <row r="727" spans="2:11">
      <c r="B727" s="60" t="s">
        <v>25</v>
      </c>
      <c r="C727" s="59" t="s">
        <v>23</v>
      </c>
      <c r="D727" s="73">
        <v>44757</v>
      </c>
      <c r="E727" s="76" t="s">
        <v>1544</v>
      </c>
      <c r="F727" s="76" t="s">
        <v>106</v>
      </c>
      <c r="G727" s="75">
        <v>14</v>
      </c>
      <c r="H727" s="81">
        <v>24.75</v>
      </c>
      <c r="I727" s="80">
        <v>346.5</v>
      </c>
      <c r="J727" s="56" t="s">
        <v>12</v>
      </c>
      <c r="K727" s="29" t="s">
        <v>1242</v>
      </c>
    </row>
    <row r="728" spans="2:11">
      <c r="B728" s="60" t="s">
        <v>25</v>
      </c>
      <c r="C728" s="59" t="s">
        <v>23</v>
      </c>
      <c r="D728" s="73">
        <v>44757</v>
      </c>
      <c r="E728" s="76" t="s">
        <v>1545</v>
      </c>
      <c r="F728" s="76" t="s">
        <v>106</v>
      </c>
      <c r="G728" s="75">
        <v>7</v>
      </c>
      <c r="H728" s="81">
        <v>24.75</v>
      </c>
      <c r="I728" s="80">
        <v>173.25</v>
      </c>
      <c r="J728" s="56" t="s">
        <v>12</v>
      </c>
      <c r="K728" s="29" t="s">
        <v>1243</v>
      </c>
    </row>
    <row r="729" spans="2:11">
      <c r="B729" s="60" t="s">
        <v>25</v>
      </c>
      <c r="C729" s="59" t="s">
        <v>23</v>
      </c>
      <c r="D729" s="73">
        <v>44757</v>
      </c>
      <c r="E729" s="76" t="s">
        <v>1546</v>
      </c>
      <c r="F729" s="76" t="s">
        <v>106</v>
      </c>
      <c r="G729" s="75">
        <v>81</v>
      </c>
      <c r="H729" s="81">
        <v>24.75</v>
      </c>
      <c r="I729" s="80">
        <v>2004.75</v>
      </c>
      <c r="J729" s="56" t="s">
        <v>12</v>
      </c>
      <c r="K729" s="29" t="s">
        <v>1244</v>
      </c>
    </row>
    <row r="730" spans="2:11">
      <c r="B730" s="60" t="s">
        <v>25</v>
      </c>
      <c r="C730" s="59" t="s">
        <v>23</v>
      </c>
      <c r="D730" s="73">
        <v>44757</v>
      </c>
      <c r="E730" s="76" t="s">
        <v>1547</v>
      </c>
      <c r="F730" s="76" t="s">
        <v>106</v>
      </c>
      <c r="G730" s="75">
        <v>10</v>
      </c>
      <c r="H730" s="81">
        <v>24.75</v>
      </c>
      <c r="I730" s="80">
        <v>247.5</v>
      </c>
      <c r="J730" s="56" t="s">
        <v>12</v>
      </c>
      <c r="K730" s="29" t="s">
        <v>1245</v>
      </c>
    </row>
    <row r="731" spans="2:11">
      <c r="B731" s="60" t="s">
        <v>25</v>
      </c>
      <c r="C731" s="59" t="s">
        <v>23</v>
      </c>
      <c r="D731" s="73">
        <v>44757</v>
      </c>
      <c r="E731" s="76" t="s">
        <v>1548</v>
      </c>
      <c r="F731" s="76" t="s">
        <v>106</v>
      </c>
      <c r="G731" s="75">
        <v>95</v>
      </c>
      <c r="H731" s="81">
        <v>24.75</v>
      </c>
      <c r="I731" s="80">
        <v>2351.25</v>
      </c>
      <c r="J731" s="56" t="s">
        <v>12</v>
      </c>
      <c r="K731" s="29" t="s">
        <v>1246</v>
      </c>
    </row>
    <row r="732" spans="2:11">
      <c r="B732" s="60" t="s">
        <v>25</v>
      </c>
      <c r="C732" s="59" t="s">
        <v>23</v>
      </c>
      <c r="D732" s="73">
        <v>44757</v>
      </c>
      <c r="E732" s="76" t="s">
        <v>1549</v>
      </c>
      <c r="F732" s="76" t="s">
        <v>106</v>
      </c>
      <c r="G732" s="75">
        <v>7</v>
      </c>
      <c r="H732" s="81">
        <v>24.75</v>
      </c>
      <c r="I732" s="80">
        <v>173.25</v>
      </c>
      <c r="J732" s="56" t="s">
        <v>12</v>
      </c>
      <c r="K732" s="29" t="s">
        <v>1247</v>
      </c>
    </row>
    <row r="733" spans="2:11">
      <c r="B733" s="60" t="s">
        <v>25</v>
      </c>
      <c r="C733" s="59" t="s">
        <v>23</v>
      </c>
      <c r="D733" s="73">
        <v>44757</v>
      </c>
      <c r="E733" s="76" t="s">
        <v>1550</v>
      </c>
      <c r="F733" s="76" t="s">
        <v>106</v>
      </c>
      <c r="G733" s="75">
        <v>14</v>
      </c>
      <c r="H733" s="81">
        <v>24.75</v>
      </c>
      <c r="I733" s="80">
        <v>346.5</v>
      </c>
      <c r="J733" s="56" t="s">
        <v>12</v>
      </c>
      <c r="K733" s="29" t="s">
        <v>1248</v>
      </c>
    </row>
    <row r="734" spans="2:11">
      <c r="B734" s="60" t="s">
        <v>25</v>
      </c>
      <c r="C734" s="59" t="s">
        <v>23</v>
      </c>
      <c r="D734" s="73">
        <v>44757</v>
      </c>
      <c r="E734" s="76" t="s">
        <v>1551</v>
      </c>
      <c r="F734" s="76" t="s">
        <v>106</v>
      </c>
      <c r="G734" s="75">
        <v>94</v>
      </c>
      <c r="H734" s="81">
        <v>24.75</v>
      </c>
      <c r="I734" s="80">
        <v>2326.5</v>
      </c>
      <c r="J734" s="56" t="s">
        <v>12</v>
      </c>
      <c r="K734" s="29" t="s">
        <v>1249</v>
      </c>
    </row>
    <row r="735" spans="2:11">
      <c r="B735" s="60" t="s">
        <v>25</v>
      </c>
      <c r="C735" s="59" t="s">
        <v>23</v>
      </c>
      <c r="D735" s="73">
        <v>44757</v>
      </c>
      <c r="E735" s="76" t="s">
        <v>1552</v>
      </c>
      <c r="F735" s="76" t="s">
        <v>106</v>
      </c>
      <c r="G735" s="75">
        <v>15</v>
      </c>
      <c r="H735" s="81">
        <v>24.75</v>
      </c>
      <c r="I735" s="80">
        <v>371.25</v>
      </c>
      <c r="J735" s="56" t="s">
        <v>12</v>
      </c>
      <c r="K735" s="29" t="s">
        <v>1250</v>
      </c>
    </row>
    <row r="736" spans="2:11">
      <c r="B736" s="60" t="s">
        <v>25</v>
      </c>
      <c r="C736" s="59" t="s">
        <v>23</v>
      </c>
      <c r="D736" s="73">
        <v>44757</v>
      </c>
      <c r="E736" s="76" t="s">
        <v>1553</v>
      </c>
      <c r="F736" s="76" t="s">
        <v>106</v>
      </c>
      <c r="G736" s="75">
        <v>7</v>
      </c>
      <c r="H736" s="81">
        <v>24.75</v>
      </c>
      <c r="I736" s="80">
        <v>173.25</v>
      </c>
      <c r="J736" s="56" t="s">
        <v>12</v>
      </c>
      <c r="K736" s="29" t="s">
        <v>1251</v>
      </c>
    </row>
    <row r="737" spans="2:11">
      <c r="B737" s="60" t="s">
        <v>25</v>
      </c>
      <c r="C737" s="59" t="s">
        <v>23</v>
      </c>
      <c r="D737" s="73">
        <v>44757</v>
      </c>
      <c r="E737" s="76" t="s">
        <v>1554</v>
      </c>
      <c r="F737" s="76" t="s">
        <v>106</v>
      </c>
      <c r="G737" s="75">
        <v>9</v>
      </c>
      <c r="H737" s="81">
        <v>24.75</v>
      </c>
      <c r="I737" s="80">
        <v>222.75</v>
      </c>
      <c r="J737" s="56" t="s">
        <v>12</v>
      </c>
      <c r="K737" s="29" t="s">
        <v>1252</v>
      </c>
    </row>
    <row r="738" spans="2:11">
      <c r="B738" s="60" t="s">
        <v>25</v>
      </c>
      <c r="C738" s="59" t="s">
        <v>23</v>
      </c>
      <c r="D738" s="73">
        <v>44757</v>
      </c>
      <c r="E738" s="76" t="s">
        <v>1555</v>
      </c>
      <c r="F738" s="76" t="s">
        <v>106</v>
      </c>
      <c r="G738" s="75">
        <v>8</v>
      </c>
      <c r="H738" s="81">
        <v>24.75</v>
      </c>
      <c r="I738" s="80">
        <v>198</v>
      </c>
      <c r="J738" s="56" t="s">
        <v>12</v>
      </c>
      <c r="K738" s="29" t="s">
        <v>1253</v>
      </c>
    </row>
    <row r="739" spans="2:11">
      <c r="B739" s="60" t="s">
        <v>25</v>
      </c>
      <c r="C739" s="59" t="s">
        <v>23</v>
      </c>
      <c r="D739" s="73">
        <v>44757</v>
      </c>
      <c r="E739" s="76" t="s">
        <v>1556</v>
      </c>
      <c r="F739" s="76" t="s">
        <v>106</v>
      </c>
      <c r="G739" s="75">
        <v>96</v>
      </c>
      <c r="H739" s="81">
        <v>24.75</v>
      </c>
      <c r="I739" s="80">
        <v>2376</v>
      </c>
      <c r="J739" s="56" t="s">
        <v>12</v>
      </c>
      <c r="K739" s="29" t="s">
        <v>1254</v>
      </c>
    </row>
    <row r="740" spans="2:11">
      <c r="B740" s="60" t="s">
        <v>25</v>
      </c>
      <c r="C740" s="59" t="s">
        <v>23</v>
      </c>
      <c r="D740" s="73">
        <v>44757</v>
      </c>
      <c r="E740" s="76" t="s">
        <v>1557</v>
      </c>
      <c r="F740" s="76" t="s">
        <v>106</v>
      </c>
      <c r="G740" s="75">
        <v>54</v>
      </c>
      <c r="H740" s="81">
        <v>24.75</v>
      </c>
      <c r="I740" s="80">
        <v>1336.5</v>
      </c>
      <c r="J740" s="56" t="s">
        <v>12</v>
      </c>
      <c r="K740" s="29" t="s">
        <v>1255</v>
      </c>
    </row>
    <row r="741" spans="2:11">
      <c r="B741" s="60" t="s">
        <v>25</v>
      </c>
      <c r="C741" s="59" t="s">
        <v>23</v>
      </c>
      <c r="D741" s="73">
        <v>44757</v>
      </c>
      <c r="E741" s="76" t="s">
        <v>1557</v>
      </c>
      <c r="F741" s="76" t="s">
        <v>106</v>
      </c>
      <c r="G741" s="75">
        <v>51</v>
      </c>
      <c r="H741" s="81">
        <v>24.75</v>
      </c>
      <c r="I741" s="80">
        <v>1262.25</v>
      </c>
      <c r="J741" s="56" t="s">
        <v>12</v>
      </c>
      <c r="K741" s="29" t="s">
        <v>1256</v>
      </c>
    </row>
    <row r="742" spans="2:11">
      <c r="B742" s="60" t="s">
        <v>25</v>
      </c>
      <c r="C742" s="59" t="s">
        <v>23</v>
      </c>
      <c r="D742" s="73">
        <v>44757</v>
      </c>
      <c r="E742" s="76" t="s">
        <v>1558</v>
      </c>
      <c r="F742" s="76" t="s">
        <v>106</v>
      </c>
      <c r="G742" s="75">
        <v>8</v>
      </c>
      <c r="H742" s="81">
        <v>24.75</v>
      </c>
      <c r="I742" s="80">
        <v>198</v>
      </c>
      <c r="J742" s="56" t="s">
        <v>12</v>
      </c>
      <c r="K742" s="29" t="s">
        <v>1257</v>
      </c>
    </row>
    <row r="743" spans="2:11">
      <c r="B743" s="60" t="s">
        <v>25</v>
      </c>
      <c r="C743" s="59" t="s">
        <v>23</v>
      </c>
      <c r="D743" s="73">
        <v>44757</v>
      </c>
      <c r="E743" s="76" t="s">
        <v>1559</v>
      </c>
      <c r="F743" s="76" t="s">
        <v>106</v>
      </c>
      <c r="G743" s="75">
        <v>8</v>
      </c>
      <c r="H743" s="81">
        <v>24.75</v>
      </c>
      <c r="I743" s="80">
        <v>198</v>
      </c>
      <c r="J743" s="56" t="s">
        <v>12</v>
      </c>
      <c r="K743" s="29" t="s">
        <v>1258</v>
      </c>
    </row>
    <row r="744" spans="2:11">
      <c r="B744" s="60" t="s">
        <v>25</v>
      </c>
      <c r="C744" s="59" t="s">
        <v>23</v>
      </c>
      <c r="D744" s="73">
        <v>44757</v>
      </c>
      <c r="E744" s="76" t="s">
        <v>1560</v>
      </c>
      <c r="F744" s="76" t="s">
        <v>106</v>
      </c>
      <c r="G744" s="75">
        <v>129</v>
      </c>
      <c r="H744" s="81">
        <v>24.75</v>
      </c>
      <c r="I744" s="80">
        <v>3192.75</v>
      </c>
      <c r="J744" s="56" t="s">
        <v>12</v>
      </c>
      <c r="K744" s="29" t="s">
        <v>1259</v>
      </c>
    </row>
    <row r="745" spans="2:11">
      <c r="B745" s="60" t="s">
        <v>25</v>
      </c>
      <c r="C745" s="59" t="s">
        <v>23</v>
      </c>
      <c r="D745" s="73">
        <v>44757</v>
      </c>
      <c r="E745" s="76" t="s">
        <v>1560</v>
      </c>
      <c r="F745" s="76" t="s">
        <v>106</v>
      </c>
      <c r="G745" s="75">
        <v>55</v>
      </c>
      <c r="H745" s="81">
        <v>24.75</v>
      </c>
      <c r="I745" s="80">
        <v>1361.25</v>
      </c>
      <c r="J745" s="56" t="s">
        <v>12</v>
      </c>
      <c r="K745" s="29" t="s">
        <v>1260</v>
      </c>
    </row>
    <row r="746" spans="2:11">
      <c r="B746" s="60" t="s">
        <v>25</v>
      </c>
      <c r="C746" s="59" t="s">
        <v>23</v>
      </c>
      <c r="D746" s="73">
        <v>44757</v>
      </c>
      <c r="E746" s="76" t="s">
        <v>1561</v>
      </c>
      <c r="F746" s="76" t="s">
        <v>106</v>
      </c>
      <c r="G746" s="75">
        <v>58</v>
      </c>
      <c r="H746" s="81">
        <v>24.75</v>
      </c>
      <c r="I746" s="80">
        <v>1435.5</v>
      </c>
      <c r="J746" s="56" t="s">
        <v>12</v>
      </c>
      <c r="K746" s="29" t="s">
        <v>1261</v>
      </c>
    </row>
    <row r="747" spans="2:11">
      <c r="B747" s="60" t="s">
        <v>25</v>
      </c>
      <c r="C747" s="59" t="s">
        <v>23</v>
      </c>
      <c r="D747" s="73">
        <v>44757</v>
      </c>
      <c r="E747" s="76" t="s">
        <v>1561</v>
      </c>
      <c r="F747" s="76" t="s">
        <v>106</v>
      </c>
      <c r="G747" s="75">
        <v>13</v>
      </c>
      <c r="H747" s="81">
        <v>24.75</v>
      </c>
      <c r="I747" s="80">
        <v>321.75</v>
      </c>
      <c r="J747" s="56" t="s">
        <v>12</v>
      </c>
      <c r="K747" s="29" t="s">
        <v>1262</v>
      </c>
    </row>
    <row r="748" spans="2:11">
      <c r="B748" s="60" t="s">
        <v>25</v>
      </c>
      <c r="C748" s="59" t="s">
        <v>23</v>
      </c>
      <c r="D748" s="73">
        <v>44757</v>
      </c>
      <c r="E748" s="76" t="s">
        <v>1561</v>
      </c>
      <c r="F748" s="76" t="s">
        <v>106</v>
      </c>
      <c r="G748" s="75">
        <v>14</v>
      </c>
      <c r="H748" s="81">
        <v>24.75</v>
      </c>
      <c r="I748" s="80">
        <v>346.5</v>
      </c>
      <c r="J748" s="56" t="s">
        <v>12</v>
      </c>
      <c r="K748" s="29" t="s">
        <v>1263</v>
      </c>
    </row>
    <row r="749" spans="2:11">
      <c r="B749" s="60" t="s">
        <v>25</v>
      </c>
      <c r="C749" s="59" t="s">
        <v>23</v>
      </c>
      <c r="D749" s="73">
        <v>44757</v>
      </c>
      <c r="E749" s="76" t="s">
        <v>1561</v>
      </c>
      <c r="F749" s="76" t="s">
        <v>106</v>
      </c>
      <c r="G749" s="75">
        <v>7</v>
      </c>
      <c r="H749" s="81">
        <v>24.75</v>
      </c>
      <c r="I749" s="80">
        <v>173.25</v>
      </c>
      <c r="J749" s="56" t="s">
        <v>12</v>
      </c>
      <c r="K749" s="29" t="s">
        <v>1264</v>
      </c>
    </row>
    <row r="750" spans="2:11">
      <c r="B750" s="60" t="s">
        <v>25</v>
      </c>
      <c r="C750" s="59" t="s">
        <v>23</v>
      </c>
      <c r="D750" s="73">
        <v>44757</v>
      </c>
      <c r="E750" s="76" t="s">
        <v>1561</v>
      </c>
      <c r="F750" s="76" t="s">
        <v>106</v>
      </c>
      <c r="G750" s="75">
        <v>8</v>
      </c>
      <c r="H750" s="81">
        <v>24.75</v>
      </c>
      <c r="I750" s="80">
        <v>198</v>
      </c>
      <c r="J750" s="56" t="s">
        <v>12</v>
      </c>
      <c r="K750" s="29" t="s">
        <v>1265</v>
      </c>
    </row>
    <row r="751" spans="2:11">
      <c r="B751" s="60" t="s">
        <v>25</v>
      </c>
      <c r="C751" s="59" t="s">
        <v>23</v>
      </c>
      <c r="D751" s="73">
        <v>44757</v>
      </c>
      <c r="E751" s="76" t="s">
        <v>1561</v>
      </c>
      <c r="F751" s="76" t="s">
        <v>106</v>
      </c>
      <c r="G751" s="75">
        <v>10</v>
      </c>
      <c r="H751" s="81">
        <v>24.75</v>
      </c>
      <c r="I751" s="80">
        <v>247.5</v>
      </c>
      <c r="J751" s="56" t="s">
        <v>12</v>
      </c>
      <c r="K751" s="29" t="s">
        <v>1266</v>
      </c>
    </row>
    <row r="752" spans="2:11">
      <c r="B752" s="60" t="s">
        <v>25</v>
      </c>
      <c r="C752" s="59" t="s">
        <v>23</v>
      </c>
      <c r="D752" s="73">
        <v>44757</v>
      </c>
      <c r="E752" s="76" t="s">
        <v>1561</v>
      </c>
      <c r="F752" s="76" t="s">
        <v>106</v>
      </c>
      <c r="G752" s="75">
        <v>20</v>
      </c>
      <c r="H752" s="81">
        <v>24.75</v>
      </c>
      <c r="I752" s="80">
        <v>495</v>
      </c>
      <c r="J752" s="56" t="s">
        <v>12</v>
      </c>
      <c r="K752" s="29" t="s">
        <v>1267</v>
      </c>
    </row>
    <row r="753" spans="2:11">
      <c r="B753" s="60" t="s">
        <v>25</v>
      </c>
      <c r="C753" s="59" t="s">
        <v>23</v>
      </c>
      <c r="D753" s="73">
        <v>44757</v>
      </c>
      <c r="E753" s="76" t="s">
        <v>1562</v>
      </c>
      <c r="F753" s="76" t="s">
        <v>106</v>
      </c>
      <c r="G753" s="75">
        <v>10</v>
      </c>
      <c r="H753" s="81">
        <v>24.75</v>
      </c>
      <c r="I753" s="80">
        <v>247.5</v>
      </c>
      <c r="J753" s="56" t="s">
        <v>12</v>
      </c>
      <c r="K753" s="29" t="s">
        <v>1268</v>
      </c>
    </row>
    <row r="754" spans="2:11">
      <c r="B754" s="60" t="s">
        <v>25</v>
      </c>
      <c r="C754" s="59" t="s">
        <v>23</v>
      </c>
      <c r="D754" s="73">
        <v>44757</v>
      </c>
      <c r="E754" s="76" t="s">
        <v>1563</v>
      </c>
      <c r="F754" s="76" t="s">
        <v>106</v>
      </c>
      <c r="G754" s="75">
        <v>94</v>
      </c>
      <c r="H754" s="81">
        <v>24.75</v>
      </c>
      <c r="I754" s="80">
        <v>2326.5</v>
      </c>
      <c r="J754" s="56" t="s">
        <v>12</v>
      </c>
      <c r="K754" s="29" t="s">
        <v>1269</v>
      </c>
    </row>
    <row r="755" spans="2:11">
      <c r="B755" s="60" t="s">
        <v>25</v>
      </c>
      <c r="C755" s="59" t="s">
        <v>23</v>
      </c>
      <c r="D755" s="73">
        <v>44757</v>
      </c>
      <c r="E755" s="76" t="s">
        <v>1564</v>
      </c>
      <c r="F755" s="76" t="s">
        <v>106</v>
      </c>
      <c r="G755" s="75">
        <v>66</v>
      </c>
      <c r="H755" s="81">
        <v>24.75</v>
      </c>
      <c r="I755" s="80">
        <v>1633.5</v>
      </c>
      <c r="J755" s="56" t="s">
        <v>12</v>
      </c>
      <c r="K755" s="29" t="s">
        <v>1270</v>
      </c>
    </row>
    <row r="756" spans="2:11">
      <c r="B756" s="60" t="s">
        <v>25</v>
      </c>
      <c r="C756" s="59" t="s">
        <v>23</v>
      </c>
      <c r="D756" s="73">
        <v>44757</v>
      </c>
      <c r="E756" s="76" t="s">
        <v>1565</v>
      </c>
      <c r="F756" s="76" t="s">
        <v>106</v>
      </c>
      <c r="G756" s="75">
        <v>14</v>
      </c>
      <c r="H756" s="81">
        <v>24.75</v>
      </c>
      <c r="I756" s="80">
        <v>346.5</v>
      </c>
      <c r="J756" s="56" t="s">
        <v>12</v>
      </c>
      <c r="K756" s="29" t="s">
        <v>1271</v>
      </c>
    </row>
    <row r="757" spans="2:11">
      <c r="B757" s="60" t="s">
        <v>25</v>
      </c>
      <c r="C757" s="59" t="s">
        <v>23</v>
      </c>
      <c r="D757" s="73">
        <v>44757</v>
      </c>
      <c r="E757" s="76" t="s">
        <v>1565</v>
      </c>
      <c r="F757" s="76" t="s">
        <v>106</v>
      </c>
      <c r="G757" s="75">
        <v>86</v>
      </c>
      <c r="H757" s="81">
        <v>24.75</v>
      </c>
      <c r="I757" s="80">
        <v>2128.5</v>
      </c>
      <c r="J757" s="56" t="s">
        <v>12</v>
      </c>
      <c r="K757" s="29" t="s">
        <v>1272</v>
      </c>
    </row>
    <row r="758" spans="2:11">
      <c r="B758" s="60" t="s">
        <v>25</v>
      </c>
      <c r="C758" s="59" t="s">
        <v>23</v>
      </c>
      <c r="D758" s="73">
        <v>44757</v>
      </c>
      <c r="E758" s="76" t="s">
        <v>1566</v>
      </c>
      <c r="F758" s="76" t="s">
        <v>106</v>
      </c>
      <c r="G758" s="75">
        <v>7</v>
      </c>
      <c r="H758" s="81">
        <v>24.75</v>
      </c>
      <c r="I758" s="80">
        <v>173.25</v>
      </c>
      <c r="J758" s="56" t="s">
        <v>12</v>
      </c>
      <c r="K758" s="29" t="s">
        <v>1273</v>
      </c>
    </row>
    <row r="759" spans="2:11">
      <c r="B759" s="60" t="s">
        <v>25</v>
      </c>
      <c r="C759" s="59" t="s">
        <v>23</v>
      </c>
      <c r="D759" s="73">
        <v>44757</v>
      </c>
      <c r="E759" s="76" t="s">
        <v>1567</v>
      </c>
      <c r="F759" s="76" t="s">
        <v>106</v>
      </c>
      <c r="G759" s="75">
        <v>117</v>
      </c>
      <c r="H759" s="81">
        <v>24.75</v>
      </c>
      <c r="I759" s="80">
        <v>2895.75</v>
      </c>
      <c r="J759" s="56" t="s">
        <v>12</v>
      </c>
      <c r="K759" s="29" t="s">
        <v>1274</v>
      </c>
    </row>
    <row r="760" spans="2:11">
      <c r="B760" s="60" t="s">
        <v>25</v>
      </c>
      <c r="C760" s="59" t="s">
        <v>23</v>
      </c>
      <c r="D760" s="73">
        <v>44757</v>
      </c>
      <c r="E760" s="76" t="s">
        <v>1568</v>
      </c>
      <c r="F760" s="76" t="s">
        <v>106</v>
      </c>
      <c r="G760" s="75">
        <v>7</v>
      </c>
      <c r="H760" s="81">
        <v>24.75</v>
      </c>
      <c r="I760" s="80">
        <v>173.25</v>
      </c>
      <c r="J760" s="56" t="s">
        <v>12</v>
      </c>
      <c r="K760" s="29" t="s">
        <v>1275</v>
      </c>
    </row>
    <row r="761" spans="2:11">
      <c r="B761" s="60" t="s">
        <v>25</v>
      </c>
      <c r="C761" s="59" t="s">
        <v>23</v>
      </c>
      <c r="D761" s="73">
        <v>44757</v>
      </c>
      <c r="E761" s="76" t="s">
        <v>1569</v>
      </c>
      <c r="F761" s="76" t="s">
        <v>106</v>
      </c>
      <c r="G761" s="75">
        <v>11</v>
      </c>
      <c r="H761" s="81">
        <v>24.75</v>
      </c>
      <c r="I761" s="80">
        <v>272.25</v>
      </c>
      <c r="J761" s="56" t="s">
        <v>12</v>
      </c>
      <c r="K761" s="29" t="s">
        <v>1276</v>
      </c>
    </row>
    <row r="762" spans="2:11">
      <c r="B762" s="60" t="s">
        <v>25</v>
      </c>
      <c r="C762" s="59" t="s">
        <v>23</v>
      </c>
      <c r="D762" s="73">
        <v>44757</v>
      </c>
      <c r="E762" s="76" t="s">
        <v>1569</v>
      </c>
      <c r="F762" s="76" t="s">
        <v>106</v>
      </c>
      <c r="G762" s="75">
        <v>42</v>
      </c>
      <c r="H762" s="81">
        <v>24.75</v>
      </c>
      <c r="I762" s="80">
        <v>1039.5</v>
      </c>
      <c r="J762" s="56" t="s">
        <v>12</v>
      </c>
      <c r="K762" s="29" t="s">
        <v>1277</v>
      </c>
    </row>
    <row r="763" spans="2:11">
      <c r="B763" s="60" t="s">
        <v>25</v>
      </c>
      <c r="C763" s="59" t="s">
        <v>23</v>
      </c>
      <c r="D763" s="73">
        <v>44757</v>
      </c>
      <c r="E763" s="76" t="s">
        <v>1570</v>
      </c>
      <c r="F763" s="76" t="s">
        <v>106</v>
      </c>
      <c r="G763" s="75">
        <v>117</v>
      </c>
      <c r="H763" s="81">
        <v>24.75</v>
      </c>
      <c r="I763" s="80">
        <v>2895.75</v>
      </c>
      <c r="J763" s="56" t="s">
        <v>12</v>
      </c>
      <c r="K763" s="29" t="s">
        <v>1278</v>
      </c>
    </row>
    <row r="764" spans="2:11">
      <c r="B764" s="60" t="s">
        <v>25</v>
      </c>
      <c r="C764" s="59" t="s">
        <v>23</v>
      </c>
      <c r="D764" s="73">
        <v>44757</v>
      </c>
      <c r="E764" s="76" t="s">
        <v>1571</v>
      </c>
      <c r="F764" s="76" t="s">
        <v>106</v>
      </c>
      <c r="G764" s="75">
        <v>113</v>
      </c>
      <c r="H764" s="81">
        <v>24.75</v>
      </c>
      <c r="I764" s="80">
        <v>2796.75</v>
      </c>
      <c r="J764" s="56" t="s">
        <v>12</v>
      </c>
      <c r="K764" s="29" t="s">
        <v>1279</v>
      </c>
    </row>
    <row r="765" spans="2:11">
      <c r="B765" s="60" t="s">
        <v>25</v>
      </c>
      <c r="C765" s="59" t="s">
        <v>23</v>
      </c>
      <c r="D765" s="73">
        <v>44757</v>
      </c>
      <c r="E765" s="76" t="s">
        <v>1571</v>
      </c>
      <c r="F765" s="76" t="s">
        <v>106</v>
      </c>
      <c r="G765" s="75">
        <v>7</v>
      </c>
      <c r="H765" s="81">
        <v>24.75</v>
      </c>
      <c r="I765" s="80">
        <v>173.25</v>
      </c>
      <c r="J765" s="56" t="s">
        <v>12</v>
      </c>
      <c r="K765" s="29" t="s">
        <v>1280</v>
      </c>
    </row>
    <row r="766" spans="2:11">
      <c r="B766" s="60" t="s">
        <v>25</v>
      </c>
      <c r="C766" s="59" t="s">
        <v>23</v>
      </c>
      <c r="D766" s="73">
        <v>44757</v>
      </c>
      <c r="E766" s="76" t="s">
        <v>1572</v>
      </c>
      <c r="F766" s="76" t="s">
        <v>106</v>
      </c>
      <c r="G766" s="75">
        <v>56</v>
      </c>
      <c r="H766" s="81">
        <v>24.75</v>
      </c>
      <c r="I766" s="80">
        <v>1386</v>
      </c>
      <c r="J766" s="56" t="s">
        <v>12</v>
      </c>
      <c r="K766" s="29" t="s">
        <v>1281</v>
      </c>
    </row>
    <row r="767" spans="2:11">
      <c r="B767" s="60" t="s">
        <v>25</v>
      </c>
      <c r="C767" s="59" t="s">
        <v>23</v>
      </c>
      <c r="D767" s="73">
        <v>44757</v>
      </c>
      <c r="E767" s="76" t="s">
        <v>1573</v>
      </c>
      <c r="F767" s="76" t="s">
        <v>106</v>
      </c>
      <c r="G767" s="75">
        <v>8</v>
      </c>
      <c r="H767" s="81">
        <v>24.75</v>
      </c>
      <c r="I767" s="80">
        <v>198</v>
      </c>
      <c r="J767" s="56" t="s">
        <v>12</v>
      </c>
      <c r="K767" s="29" t="s">
        <v>1282</v>
      </c>
    </row>
    <row r="768" spans="2:11">
      <c r="B768" s="60" t="s">
        <v>25</v>
      </c>
      <c r="C768" s="59" t="s">
        <v>23</v>
      </c>
      <c r="D768" s="73">
        <v>44757</v>
      </c>
      <c r="E768" s="76" t="s">
        <v>1573</v>
      </c>
      <c r="F768" s="76" t="s">
        <v>106</v>
      </c>
      <c r="G768" s="75">
        <v>125</v>
      </c>
      <c r="H768" s="81">
        <v>24.75</v>
      </c>
      <c r="I768" s="80">
        <v>3093.75</v>
      </c>
      <c r="J768" s="56" t="s">
        <v>12</v>
      </c>
      <c r="K768" s="29" t="s">
        <v>1283</v>
      </c>
    </row>
    <row r="769" spans="2:11">
      <c r="B769" s="60" t="s">
        <v>25</v>
      </c>
      <c r="C769" s="59" t="s">
        <v>23</v>
      </c>
      <c r="D769" s="73">
        <v>44757</v>
      </c>
      <c r="E769" s="76" t="s">
        <v>1573</v>
      </c>
      <c r="F769" s="76" t="s">
        <v>106</v>
      </c>
      <c r="G769" s="75">
        <v>53</v>
      </c>
      <c r="H769" s="81">
        <v>24.75</v>
      </c>
      <c r="I769" s="80">
        <v>1311.75</v>
      </c>
      <c r="J769" s="56" t="s">
        <v>12</v>
      </c>
      <c r="K769" s="29" t="s">
        <v>1284</v>
      </c>
    </row>
    <row r="770" spans="2:11">
      <c r="B770" s="60" t="s">
        <v>25</v>
      </c>
      <c r="C770" s="59" t="s">
        <v>23</v>
      </c>
      <c r="D770" s="73">
        <v>44757</v>
      </c>
      <c r="E770" s="76" t="s">
        <v>1574</v>
      </c>
      <c r="F770" s="76" t="s">
        <v>106</v>
      </c>
      <c r="G770" s="75">
        <v>12</v>
      </c>
      <c r="H770" s="81">
        <v>24.75</v>
      </c>
      <c r="I770" s="80">
        <v>297</v>
      </c>
      <c r="J770" s="56" t="s">
        <v>12</v>
      </c>
      <c r="K770" s="29" t="s">
        <v>1285</v>
      </c>
    </row>
    <row r="771" spans="2:11">
      <c r="B771" s="60" t="s">
        <v>25</v>
      </c>
      <c r="C771" s="59" t="s">
        <v>23</v>
      </c>
      <c r="D771" s="73">
        <v>44757</v>
      </c>
      <c r="E771" s="76" t="s">
        <v>1574</v>
      </c>
      <c r="F771" s="76" t="s">
        <v>106</v>
      </c>
      <c r="G771" s="75">
        <v>12</v>
      </c>
      <c r="H771" s="81">
        <v>24.75</v>
      </c>
      <c r="I771" s="80">
        <v>297</v>
      </c>
      <c r="J771" s="56" t="s">
        <v>12</v>
      </c>
      <c r="K771" s="29" t="s">
        <v>1286</v>
      </c>
    </row>
    <row r="772" spans="2:11">
      <c r="B772" s="60" t="s">
        <v>25</v>
      </c>
      <c r="C772" s="59" t="s">
        <v>23</v>
      </c>
      <c r="D772" s="73">
        <v>44757</v>
      </c>
      <c r="E772" s="76" t="s">
        <v>1574</v>
      </c>
      <c r="F772" s="76" t="s">
        <v>106</v>
      </c>
      <c r="G772" s="75">
        <v>96</v>
      </c>
      <c r="H772" s="81">
        <v>24.75</v>
      </c>
      <c r="I772" s="80">
        <v>2376</v>
      </c>
      <c r="J772" s="56" t="s">
        <v>12</v>
      </c>
      <c r="K772" s="29" t="s">
        <v>1287</v>
      </c>
    </row>
    <row r="773" spans="2:11">
      <c r="B773" s="60" t="s">
        <v>25</v>
      </c>
      <c r="C773" s="59" t="s">
        <v>23</v>
      </c>
      <c r="D773" s="73">
        <v>44757</v>
      </c>
      <c r="E773" s="76" t="s">
        <v>1574</v>
      </c>
      <c r="F773" s="76" t="s">
        <v>106</v>
      </c>
      <c r="G773" s="75">
        <v>7</v>
      </c>
      <c r="H773" s="81">
        <v>24.75</v>
      </c>
      <c r="I773" s="80">
        <v>173.25</v>
      </c>
      <c r="J773" s="56" t="s">
        <v>12</v>
      </c>
      <c r="K773" s="29" t="s">
        <v>1288</v>
      </c>
    </row>
    <row r="774" spans="2:11">
      <c r="B774" s="60" t="s">
        <v>25</v>
      </c>
      <c r="C774" s="59" t="s">
        <v>23</v>
      </c>
      <c r="D774" s="73">
        <v>44757</v>
      </c>
      <c r="E774" s="76" t="s">
        <v>1575</v>
      </c>
      <c r="F774" s="76" t="s">
        <v>106</v>
      </c>
      <c r="G774" s="75">
        <v>19</v>
      </c>
      <c r="H774" s="81">
        <v>24.75</v>
      </c>
      <c r="I774" s="80">
        <v>470.25</v>
      </c>
      <c r="J774" s="56" t="s">
        <v>12</v>
      </c>
      <c r="K774" s="29" t="s">
        <v>1289</v>
      </c>
    </row>
    <row r="775" spans="2:11">
      <c r="B775" s="60" t="s">
        <v>25</v>
      </c>
      <c r="C775" s="59" t="s">
        <v>23</v>
      </c>
      <c r="D775" s="73">
        <v>44757</v>
      </c>
      <c r="E775" s="76" t="s">
        <v>1575</v>
      </c>
      <c r="F775" s="76" t="s">
        <v>106</v>
      </c>
      <c r="G775" s="75">
        <v>22</v>
      </c>
      <c r="H775" s="81">
        <v>24.75</v>
      </c>
      <c r="I775" s="80">
        <v>544.5</v>
      </c>
      <c r="J775" s="56" t="s">
        <v>12</v>
      </c>
      <c r="K775" s="29" t="s">
        <v>1290</v>
      </c>
    </row>
    <row r="776" spans="2:11">
      <c r="B776" s="60" t="s">
        <v>25</v>
      </c>
      <c r="C776" s="59" t="s">
        <v>23</v>
      </c>
      <c r="D776" s="73">
        <v>44757</v>
      </c>
      <c r="E776" s="76" t="s">
        <v>1575</v>
      </c>
      <c r="F776" s="76" t="s">
        <v>106</v>
      </c>
      <c r="G776" s="75">
        <v>71</v>
      </c>
      <c r="H776" s="81">
        <v>24.75</v>
      </c>
      <c r="I776" s="80">
        <v>1757.25</v>
      </c>
      <c r="J776" s="56" t="s">
        <v>12</v>
      </c>
      <c r="K776" s="29" t="s">
        <v>1291</v>
      </c>
    </row>
    <row r="777" spans="2:11">
      <c r="B777" s="60" t="s">
        <v>25</v>
      </c>
      <c r="C777" s="59" t="s">
        <v>23</v>
      </c>
      <c r="D777" s="73">
        <v>44757</v>
      </c>
      <c r="E777" s="76" t="s">
        <v>1575</v>
      </c>
      <c r="F777" s="76" t="s">
        <v>106</v>
      </c>
      <c r="G777" s="75">
        <v>101</v>
      </c>
      <c r="H777" s="81">
        <v>24.75</v>
      </c>
      <c r="I777" s="80">
        <v>2499.75</v>
      </c>
      <c r="J777" s="56" t="s">
        <v>12</v>
      </c>
      <c r="K777" s="29" t="s">
        <v>1292</v>
      </c>
    </row>
    <row r="778" spans="2:11">
      <c r="B778" s="60" t="s">
        <v>25</v>
      </c>
      <c r="C778" s="59" t="s">
        <v>23</v>
      </c>
      <c r="D778" s="73">
        <v>44757</v>
      </c>
      <c r="E778" s="76" t="s">
        <v>1575</v>
      </c>
      <c r="F778" s="76" t="s">
        <v>106</v>
      </c>
      <c r="G778" s="75">
        <v>53</v>
      </c>
      <c r="H778" s="81">
        <v>24.75</v>
      </c>
      <c r="I778" s="80">
        <v>1311.75</v>
      </c>
      <c r="J778" s="56" t="s">
        <v>12</v>
      </c>
      <c r="K778" s="29" t="s">
        <v>1293</v>
      </c>
    </row>
    <row r="779" spans="2:11">
      <c r="B779" s="60" t="s">
        <v>25</v>
      </c>
      <c r="C779" s="59" t="s">
        <v>23</v>
      </c>
      <c r="D779" s="73">
        <v>44757</v>
      </c>
      <c r="E779" s="76" t="s">
        <v>1576</v>
      </c>
      <c r="F779" s="76" t="s">
        <v>106</v>
      </c>
      <c r="G779" s="75">
        <v>9</v>
      </c>
      <c r="H779" s="81">
        <v>24.75</v>
      </c>
      <c r="I779" s="80">
        <v>222.75</v>
      </c>
      <c r="J779" s="56" t="s">
        <v>12</v>
      </c>
      <c r="K779" s="29" t="s">
        <v>1294</v>
      </c>
    </row>
    <row r="780" spans="2:11">
      <c r="B780" s="60" t="s">
        <v>25</v>
      </c>
      <c r="C780" s="59" t="s">
        <v>23</v>
      </c>
      <c r="D780" s="73">
        <v>44757</v>
      </c>
      <c r="E780" s="76" t="s">
        <v>1576</v>
      </c>
      <c r="F780" s="76" t="s">
        <v>106</v>
      </c>
      <c r="G780" s="75">
        <v>9</v>
      </c>
      <c r="H780" s="81">
        <v>24.75</v>
      </c>
      <c r="I780" s="80">
        <v>222.75</v>
      </c>
      <c r="J780" s="56" t="s">
        <v>12</v>
      </c>
      <c r="K780" s="29" t="s">
        <v>1295</v>
      </c>
    </row>
    <row r="781" spans="2:11">
      <c r="B781" s="60" t="s">
        <v>25</v>
      </c>
      <c r="C781" s="59" t="s">
        <v>23</v>
      </c>
      <c r="D781" s="73">
        <v>44757</v>
      </c>
      <c r="E781" s="76" t="s">
        <v>1576</v>
      </c>
      <c r="F781" s="76" t="s">
        <v>106</v>
      </c>
      <c r="G781" s="75">
        <v>10</v>
      </c>
      <c r="H781" s="81">
        <v>24.75</v>
      </c>
      <c r="I781" s="80">
        <v>247.5</v>
      </c>
      <c r="J781" s="56" t="s">
        <v>12</v>
      </c>
      <c r="K781" s="29" t="s">
        <v>1296</v>
      </c>
    </row>
    <row r="782" spans="2:11">
      <c r="B782" s="60" t="s">
        <v>25</v>
      </c>
      <c r="C782" s="59" t="s">
        <v>23</v>
      </c>
      <c r="D782" s="73">
        <v>44757</v>
      </c>
      <c r="E782" s="76" t="s">
        <v>1576</v>
      </c>
      <c r="F782" s="76" t="s">
        <v>106</v>
      </c>
      <c r="G782" s="75">
        <v>10</v>
      </c>
      <c r="H782" s="81">
        <v>24.75</v>
      </c>
      <c r="I782" s="80">
        <v>247.5</v>
      </c>
      <c r="J782" s="56" t="s">
        <v>12</v>
      </c>
      <c r="K782" s="29" t="s">
        <v>1297</v>
      </c>
    </row>
    <row r="783" spans="2:11">
      <c r="B783" s="60" t="s">
        <v>25</v>
      </c>
      <c r="C783" s="59" t="s">
        <v>23</v>
      </c>
      <c r="D783" s="73">
        <v>44757</v>
      </c>
      <c r="E783" s="76" t="s">
        <v>1576</v>
      </c>
      <c r="F783" s="76" t="s">
        <v>106</v>
      </c>
      <c r="G783" s="75">
        <v>51</v>
      </c>
      <c r="H783" s="81">
        <v>24.75</v>
      </c>
      <c r="I783" s="80">
        <v>1262.25</v>
      </c>
      <c r="J783" s="56" t="s">
        <v>12</v>
      </c>
      <c r="K783" s="29" t="s">
        <v>1298</v>
      </c>
    </row>
    <row r="784" spans="2:11">
      <c r="B784" s="60" t="s">
        <v>25</v>
      </c>
      <c r="C784" s="59" t="s">
        <v>23</v>
      </c>
      <c r="D784" s="73">
        <v>44757</v>
      </c>
      <c r="E784" s="76" t="s">
        <v>1576</v>
      </c>
      <c r="F784" s="76" t="s">
        <v>106</v>
      </c>
      <c r="G784" s="75">
        <v>6</v>
      </c>
      <c r="H784" s="81">
        <v>24.75</v>
      </c>
      <c r="I784" s="80">
        <v>148.5</v>
      </c>
      <c r="J784" s="56" t="s">
        <v>12</v>
      </c>
      <c r="K784" s="29" t="s">
        <v>1299</v>
      </c>
    </row>
    <row r="785" spans="2:11">
      <c r="B785" s="60" t="s">
        <v>25</v>
      </c>
      <c r="C785" s="59" t="s">
        <v>23</v>
      </c>
      <c r="D785" s="73">
        <v>44757</v>
      </c>
      <c r="E785" s="76" t="s">
        <v>1577</v>
      </c>
      <c r="F785" s="76" t="s">
        <v>106</v>
      </c>
      <c r="G785" s="75">
        <v>98</v>
      </c>
      <c r="H785" s="81">
        <v>24.75</v>
      </c>
      <c r="I785" s="80">
        <v>2425.5</v>
      </c>
      <c r="J785" s="56" t="s">
        <v>12</v>
      </c>
      <c r="K785" s="29" t="s">
        <v>1300</v>
      </c>
    </row>
    <row r="786" spans="2:11">
      <c r="B786" s="60" t="s">
        <v>25</v>
      </c>
      <c r="C786" s="59" t="s">
        <v>23</v>
      </c>
      <c r="D786" s="73">
        <v>44757</v>
      </c>
      <c r="E786" s="76" t="s">
        <v>1578</v>
      </c>
      <c r="F786" s="76" t="s">
        <v>106</v>
      </c>
      <c r="G786" s="75">
        <v>8</v>
      </c>
      <c r="H786" s="81">
        <v>24.75</v>
      </c>
      <c r="I786" s="80">
        <v>198</v>
      </c>
      <c r="J786" s="56" t="s">
        <v>12</v>
      </c>
      <c r="K786" s="29" t="s">
        <v>1301</v>
      </c>
    </row>
    <row r="787" spans="2:11">
      <c r="B787" s="60" t="s">
        <v>25</v>
      </c>
      <c r="C787" s="59" t="s">
        <v>23</v>
      </c>
      <c r="D787" s="73">
        <v>44757</v>
      </c>
      <c r="E787" s="76" t="s">
        <v>1579</v>
      </c>
      <c r="F787" s="76" t="s">
        <v>106</v>
      </c>
      <c r="G787" s="75">
        <v>1</v>
      </c>
      <c r="H787" s="81">
        <v>24.75</v>
      </c>
      <c r="I787" s="80">
        <v>24.75</v>
      </c>
      <c r="J787" s="56" t="s">
        <v>12</v>
      </c>
      <c r="K787" s="29" t="s">
        <v>1302</v>
      </c>
    </row>
    <row r="788" spans="2:11">
      <c r="B788" s="60" t="s">
        <v>25</v>
      </c>
      <c r="C788" s="59" t="s">
        <v>23</v>
      </c>
      <c r="D788" s="73">
        <v>44757</v>
      </c>
      <c r="E788" s="76" t="s">
        <v>1580</v>
      </c>
      <c r="F788" s="76" t="s">
        <v>106</v>
      </c>
      <c r="G788" s="75">
        <v>14</v>
      </c>
      <c r="H788" s="81">
        <v>24.7</v>
      </c>
      <c r="I788" s="80">
        <v>345.8</v>
      </c>
      <c r="J788" s="56" t="s">
        <v>12</v>
      </c>
      <c r="K788" s="29" t="s">
        <v>1303</v>
      </c>
    </row>
    <row r="789" spans="2:11">
      <c r="B789" s="60" t="s">
        <v>25</v>
      </c>
      <c r="C789" s="59" t="s">
        <v>23</v>
      </c>
      <c r="D789" s="73">
        <v>44757</v>
      </c>
      <c r="E789" s="76" t="s">
        <v>1581</v>
      </c>
      <c r="F789" s="76" t="s">
        <v>106</v>
      </c>
      <c r="G789" s="75">
        <v>220</v>
      </c>
      <c r="H789" s="81">
        <v>24.7</v>
      </c>
      <c r="I789" s="80">
        <v>5434</v>
      </c>
      <c r="J789" s="56" t="s">
        <v>12</v>
      </c>
      <c r="K789" s="29" t="s">
        <v>1304</v>
      </c>
    </row>
    <row r="790" spans="2:11">
      <c r="B790" s="60" t="s">
        <v>25</v>
      </c>
      <c r="C790" s="59" t="s">
        <v>23</v>
      </c>
      <c r="D790" s="73">
        <v>44757</v>
      </c>
      <c r="E790" s="76" t="s">
        <v>1581</v>
      </c>
      <c r="F790" s="76" t="s">
        <v>106</v>
      </c>
      <c r="G790" s="75">
        <v>130</v>
      </c>
      <c r="H790" s="81">
        <v>24.7</v>
      </c>
      <c r="I790" s="80">
        <v>3211</v>
      </c>
      <c r="J790" s="56" t="s">
        <v>12</v>
      </c>
      <c r="K790" s="29" t="s">
        <v>1305</v>
      </c>
    </row>
    <row r="791" spans="2:11">
      <c r="B791" s="60" t="s">
        <v>25</v>
      </c>
      <c r="C791" s="59" t="s">
        <v>23</v>
      </c>
      <c r="D791" s="73">
        <v>44757</v>
      </c>
      <c r="E791" s="76" t="s">
        <v>1581</v>
      </c>
      <c r="F791" s="76" t="s">
        <v>106</v>
      </c>
      <c r="G791" s="75">
        <v>12</v>
      </c>
      <c r="H791" s="81">
        <v>24.7</v>
      </c>
      <c r="I791" s="80">
        <v>296.39999999999998</v>
      </c>
      <c r="J791" s="56" t="s">
        <v>12</v>
      </c>
      <c r="K791" s="29" t="s">
        <v>1306</v>
      </c>
    </row>
    <row r="792" spans="2:11">
      <c r="B792" s="60" t="s">
        <v>25</v>
      </c>
      <c r="C792" s="59" t="s">
        <v>23</v>
      </c>
      <c r="D792" s="73">
        <v>44757</v>
      </c>
      <c r="E792" s="76" t="s">
        <v>1581</v>
      </c>
      <c r="F792" s="76" t="s">
        <v>106</v>
      </c>
      <c r="G792" s="75">
        <v>10</v>
      </c>
      <c r="H792" s="81">
        <v>24.7</v>
      </c>
      <c r="I792" s="80">
        <v>247</v>
      </c>
      <c r="J792" s="97" t="s">
        <v>12</v>
      </c>
      <c r="K792" s="29" t="s">
        <v>1307</v>
      </c>
    </row>
    <row r="793" spans="2:11">
      <c r="B793" s="60" t="s">
        <v>25</v>
      </c>
      <c r="C793" s="59" t="s">
        <v>23</v>
      </c>
      <c r="D793" s="73">
        <v>44757</v>
      </c>
      <c r="E793" s="76" t="s">
        <v>1581</v>
      </c>
      <c r="F793" s="76" t="s">
        <v>106</v>
      </c>
      <c r="G793" s="75">
        <v>128</v>
      </c>
      <c r="H793" s="81">
        <v>24.7</v>
      </c>
      <c r="I793" s="80">
        <v>3161.6</v>
      </c>
      <c r="J793" s="97" t="s">
        <v>12</v>
      </c>
      <c r="K793" s="29" t="s">
        <v>1308</v>
      </c>
    </row>
    <row r="794" spans="2:11">
      <c r="B794" s="60" t="s">
        <v>25</v>
      </c>
      <c r="C794" s="59" t="s">
        <v>23</v>
      </c>
      <c r="D794" s="73">
        <v>44757</v>
      </c>
      <c r="E794" s="76" t="s">
        <v>1581</v>
      </c>
      <c r="F794" s="76" t="s">
        <v>106</v>
      </c>
      <c r="G794" s="75">
        <v>63</v>
      </c>
      <c r="H794" s="81">
        <v>24.7</v>
      </c>
      <c r="I794" s="80">
        <v>1556.1</v>
      </c>
      <c r="J794" s="97" t="s">
        <v>12</v>
      </c>
      <c r="K794" s="29" t="s">
        <v>1309</v>
      </c>
    </row>
    <row r="795" spans="2:11">
      <c r="B795" s="60" t="s">
        <v>25</v>
      </c>
      <c r="C795" s="59" t="s">
        <v>23</v>
      </c>
      <c r="D795" s="73">
        <v>44757</v>
      </c>
      <c r="E795" s="76" t="s">
        <v>1582</v>
      </c>
      <c r="F795" s="76" t="s">
        <v>106</v>
      </c>
      <c r="G795" s="75">
        <v>12</v>
      </c>
      <c r="H795" s="81">
        <v>24.7</v>
      </c>
      <c r="I795" s="80">
        <v>296.39999999999998</v>
      </c>
      <c r="J795" s="56" t="s">
        <v>12</v>
      </c>
      <c r="K795" s="29" t="s">
        <v>1310</v>
      </c>
    </row>
    <row r="796" spans="2:11">
      <c r="B796" s="60" t="s">
        <v>25</v>
      </c>
      <c r="C796" s="59" t="s">
        <v>23</v>
      </c>
      <c r="D796" s="73">
        <v>44757</v>
      </c>
      <c r="E796" s="76" t="s">
        <v>1583</v>
      </c>
      <c r="F796" s="76" t="s">
        <v>106</v>
      </c>
      <c r="G796" s="75">
        <v>15</v>
      </c>
      <c r="H796" s="81">
        <v>24.7</v>
      </c>
      <c r="I796" s="80">
        <v>370.5</v>
      </c>
      <c r="J796" s="56" t="s">
        <v>12</v>
      </c>
      <c r="K796" s="29" t="s">
        <v>1311</v>
      </c>
    </row>
    <row r="797" spans="2:11">
      <c r="B797" s="60" t="s">
        <v>25</v>
      </c>
      <c r="C797" s="59" t="s">
        <v>23</v>
      </c>
      <c r="D797" s="73">
        <v>44757</v>
      </c>
      <c r="E797" s="76" t="s">
        <v>1584</v>
      </c>
      <c r="F797" s="76" t="s">
        <v>106</v>
      </c>
      <c r="G797" s="75">
        <v>129</v>
      </c>
      <c r="H797" s="81">
        <v>24.7</v>
      </c>
      <c r="I797" s="80">
        <v>3186.2999999999997</v>
      </c>
      <c r="J797" s="56" t="s">
        <v>12</v>
      </c>
      <c r="K797" s="29" t="s">
        <v>1312</v>
      </c>
    </row>
    <row r="798" spans="2:11">
      <c r="B798" s="60" t="s">
        <v>25</v>
      </c>
      <c r="C798" s="59" t="s">
        <v>23</v>
      </c>
      <c r="D798" s="73">
        <v>44757</v>
      </c>
      <c r="E798" s="76" t="s">
        <v>1584</v>
      </c>
      <c r="F798" s="76" t="s">
        <v>106</v>
      </c>
      <c r="G798" s="75">
        <v>69</v>
      </c>
      <c r="H798" s="81">
        <v>24.7</v>
      </c>
      <c r="I798" s="80">
        <v>1704.3</v>
      </c>
      <c r="J798" s="56" t="s">
        <v>12</v>
      </c>
      <c r="K798" s="29" t="s">
        <v>1313</v>
      </c>
    </row>
    <row r="799" spans="2:11">
      <c r="B799" s="60" t="s">
        <v>25</v>
      </c>
      <c r="C799" s="59" t="s">
        <v>23</v>
      </c>
      <c r="D799" s="73">
        <v>44757</v>
      </c>
      <c r="E799" s="76" t="s">
        <v>1585</v>
      </c>
      <c r="F799" s="76" t="s">
        <v>106</v>
      </c>
      <c r="G799" s="75">
        <v>196</v>
      </c>
      <c r="H799" s="81">
        <v>24.7</v>
      </c>
      <c r="I799" s="80">
        <v>4841.2</v>
      </c>
      <c r="J799" s="56" t="s">
        <v>12</v>
      </c>
      <c r="K799" s="29" t="s">
        <v>1314</v>
      </c>
    </row>
    <row r="800" spans="2:11">
      <c r="B800" s="60" t="s">
        <v>25</v>
      </c>
      <c r="C800" s="59" t="s">
        <v>23</v>
      </c>
      <c r="D800" s="73">
        <v>44757</v>
      </c>
      <c r="E800" s="76" t="s">
        <v>1586</v>
      </c>
      <c r="F800" s="76" t="s">
        <v>106</v>
      </c>
      <c r="G800" s="75">
        <v>189</v>
      </c>
      <c r="H800" s="81">
        <v>24.7</v>
      </c>
      <c r="I800" s="80">
        <v>4668.3</v>
      </c>
      <c r="J800" s="56" t="s">
        <v>12</v>
      </c>
      <c r="K800" s="29" t="s">
        <v>1315</v>
      </c>
    </row>
    <row r="801" spans="2:11">
      <c r="B801" s="60" t="s">
        <v>25</v>
      </c>
      <c r="C801" s="59" t="s">
        <v>23</v>
      </c>
      <c r="D801" s="73">
        <v>44757</v>
      </c>
      <c r="E801" s="76" t="s">
        <v>1586</v>
      </c>
      <c r="F801" s="76" t="s">
        <v>106</v>
      </c>
      <c r="G801" s="75">
        <v>26</v>
      </c>
      <c r="H801" s="81">
        <v>24.7</v>
      </c>
      <c r="I801" s="80">
        <v>642.19999999999993</v>
      </c>
      <c r="J801" s="56" t="s">
        <v>12</v>
      </c>
      <c r="K801" s="29" t="s">
        <v>1316</v>
      </c>
    </row>
    <row r="802" spans="2:11">
      <c r="B802" s="60" t="s">
        <v>25</v>
      </c>
      <c r="C802" s="59" t="s">
        <v>23</v>
      </c>
      <c r="D802" s="73">
        <v>44757</v>
      </c>
      <c r="E802" s="76" t="s">
        <v>1586</v>
      </c>
      <c r="F802" s="76" t="s">
        <v>106</v>
      </c>
      <c r="G802" s="75">
        <v>21</v>
      </c>
      <c r="H802" s="81">
        <v>24.7</v>
      </c>
      <c r="I802" s="80">
        <v>518.69999999999993</v>
      </c>
      <c r="J802" s="56" t="s">
        <v>12</v>
      </c>
      <c r="K802" s="29" t="s">
        <v>1317</v>
      </c>
    </row>
    <row r="803" spans="2:11">
      <c r="B803" s="60" t="s">
        <v>25</v>
      </c>
      <c r="C803" s="59" t="s">
        <v>23</v>
      </c>
      <c r="D803" s="73">
        <v>44757</v>
      </c>
      <c r="E803" s="76" t="s">
        <v>1587</v>
      </c>
      <c r="F803" s="76" t="s">
        <v>106</v>
      </c>
      <c r="G803" s="75">
        <v>55</v>
      </c>
      <c r="H803" s="81">
        <v>24.7</v>
      </c>
      <c r="I803" s="80">
        <v>1358.5</v>
      </c>
      <c r="J803" s="56" t="s">
        <v>12</v>
      </c>
      <c r="K803" s="29" t="s">
        <v>1318</v>
      </c>
    </row>
    <row r="804" spans="2:11">
      <c r="B804" s="60" t="s">
        <v>25</v>
      </c>
      <c r="C804" s="59" t="s">
        <v>23</v>
      </c>
      <c r="D804" s="73">
        <v>44757</v>
      </c>
      <c r="E804" s="76" t="s">
        <v>1588</v>
      </c>
      <c r="F804" s="76" t="s">
        <v>106</v>
      </c>
      <c r="G804" s="75">
        <v>41</v>
      </c>
      <c r="H804" s="81">
        <v>24.7</v>
      </c>
      <c r="I804" s="80">
        <v>1012.6999999999999</v>
      </c>
      <c r="J804" s="56" t="s">
        <v>12</v>
      </c>
      <c r="K804" s="29" t="s">
        <v>1319</v>
      </c>
    </row>
    <row r="805" spans="2:11">
      <c r="B805" s="60" t="s">
        <v>25</v>
      </c>
      <c r="C805" s="59" t="s">
        <v>23</v>
      </c>
      <c r="D805" s="73">
        <v>44757</v>
      </c>
      <c r="E805" s="76" t="s">
        <v>1588</v>
      </c>
      <c r="F805" s="76" t="s">
        <v>106</v>
      </c>
      <c r="G805" s="75">
        <v>132</v>
      </c>
      <c r="H805" s="81">
        <v>24.7</v>
      </c>
      <c r="I805" s="80">
        <v>3260.4</v>
      </c>
      <c r="J805" s="56" t="s">
        <v>12</v>
      </c>
      <c r="K805" s="29" t="s">
        <v>1320</v>
      </c>
    </row>
    <row r="806" spans="2:11">
      <c r="B806" s="60" t="s">
        <v>25</v>
      </c>
      <c r="C806" s="59" t="s">
        <v>23</v>
      </c>
      <c r="D806" s="73">
        <v>44757</v>
      </c>
      <c r="E806" s="76" t="s">
        <v>1588</v>
      </c>
      <c r="F806" s="76" t="s">
        <v>106</v>
      </c>
      <c r="G806" s="75">
        <v>18</v>
      </c>
      <c r="H806" s="81">
        <v>24.7</v>
      </c>
      <c r="I806" s="80">
        <v>444.59999999999997</v>
      </c>
      <c r="J806" s="56" t="s">
        <v>12</v>
      </c>
      <c r="K806" s="29" t="s">
        <v>1321</v>
      </c>
    </row>
    <row r="807" spans="2:11">
      <c r="B807" s="60" t="s">
        <v>25</v>
      </c>
      <c r="C807" s="59" t="s">
        <v>23</v>
      </c>
      <c r="D807" s="73">
        <v>44757</v>
      </c>
      <c r="E807" s="76" t="s">
        <v>1589</v>
      </c>
      <c r="F807" s="76" t="s">
        <v>106</v>
      </c>
      <c r="G807" s="75">
        <v>8</v>
      </c>
      <c r="H807" s="81">
        <v>24.7</v>
      </c>
      <c r="I807" s="80">
        <v>197.6</v>
      </c>
      <c r="J807" s="56" t="s">
        <v>12</v>
      </c>
      <c r="K807" s="29" t="s">
        <v>1322</v>
      </c>
    </row>
    <row r="808" spans="2:11">
      <c r="B808" s="60" t="s">
        <v>25</v>
      </c>
      <c r="C808" s="59" t="s">
        <v>23</v>
      </c>
      <c r="D808" s="73">
        <v>44757</v>
      </c>
      <c r="E808" s="76" t="s">
        <v>1589</v>
      </c>
      <c r="F808" s="76" t="s">
        <v>106</v>
      </c>
      <c r="G808" s="75">
        <v>65</v>
      </c>
      <c r="H808" s="81">
        <v>24.7</v>
      </c>
      <c r="I808" s="80">
        <v>1605.5</v>
      </c>
      <c r="J808" s="56" t="s">
        <v>12</v>
      </c>
      <c r="K808" s="29" t="s">
        <v>1323</v>
      </c>
    </row>
    <row r="809" spans="2:11">
      <c r="B809" s="60" t="s">
        <v>25</v>
      </c>
      <c r="C809" s="59" t="s">
        <v>23</v>
      </c>
      <c r="D809" s="73">
        <v>44757</v>
      </c>
      <c r="E809" s="76" t="s">
        <v>1590</v>
      </c>
      <c r="F809" s="76" t="s">
        <v>106</v>
      </c>
      <c r="G809" s="75">
        <v>8</v>
      </c>
      <c r="H809" s="81">
        <v>24.7</v>
      </c>
      <c r="I809" s="80">
        <v>197.6</v>
      </c>
      <c r="J809" s="56" t="s">
        <v>12</v>
      </c>
      <c r="K809" s="29" t="s">
        <v>1324</v>
      </c>
    </row>
    <row r="810" spans="2:11">
      <c r="B810" s="60" t="s">
        <v>25</v>
      </c>
      <c r="C810" s="59" t="s">
        <v>23</v>
      </c>
      <c r="D810" s="73">
        <v>44757</v>
      </c>
      <c r="E810" s="76" t="s">
        <v>1590</v>
      </c>
      <c r="F810" s="76" t="s">
        <v>106</v>
      </c>
      <c r="G810" s="75">
        <v>42</v>
      </c>
      <c r="H810" s="81">
        <v>24.7</v>
      </c>
      <c r="I810" s="80">
        <v>1037.3999999999999</v>
      </c>
      <c r="J810" s="56" t="s">
        <v>12</v>
      </c>
      <c r="K810" s="29" t="s">
        <v>1325</v>
      </c>
    </row>
    <row r="811" spans="2:11">
      <c r="B811" s="60" t="s">
        <v>25</v>
      </c>
      <c r="C811" s="59" t="s">
        <v>23</v>
      </c>
      <c r="D811" s="73">
        <v>44757</v>
      </c>
      <c r="E811" s="76" t="s">
        <v>1590</v>
      </c>
      <c r="F811" s="76" t="s">
        <v>106</v>
      </c>
      <c r="G811" s="75">
        <v>50</v>
      </c>
      <c r="H811" s="81">
        <v>24.7</v>
      </c>
      <c r="I811" s="80">
        <v>1235</v>
      </c>
      <c r="J811" s="56" t="s">
        <v>12</v>
      </c>
      <c r="K811" s="29" t="s">
        <v>1326</v>
      </c>
    </row>
    <row r="812" spans="2:11">
      <c r="B812" s="60" t="s">
        <v>25</v>
      </c>
      <c r="C812" s="59" t="s">
        <v>23</v>
      </c>
      <c r="D812" s="73">
        <v>44757</v>
      </c>
      <c r="E812" s="76" t="s">
        <v>1590</v>
      </c>
      <c r="F812" s="76" t="s">
        <v>106</v>
      </c>
      <c r="G812" s="75">
        <v>13</v>
      </c>
      <c r="H812" s="81">
        <v>24.7</v>
      </c>
      <c r="I812" s="80">
        <v>321.09999999999997</v>
      </c>
      <c r="J812" s="56" t="s">
        <v>12</v>
      </c>
      <c r="K812" s="29" t="s">
        <v>1327</v>
      </c>
    </row>
    <row r="813" spans="2:11">
      <c r="B813" s="60" t="s">
        <v>25</v>
      </c>
      <c r="C813" s="59" t="s">
        <v>23</v>
      </c>
      <c r="D813" s="73">
        <v>44757</v>
      </c>
      <c r="E813" s="76" t="s">
        <v>1551</v>
      </c>
      <c r="F813" s="76" t="s">
        <v>106</v>
      </c>
      <c r="G813" s="75">
        <v>81</v>
      </c>
      <c r="H813" s="81">
        <v>24.7</v>
      </c>
      <c r="I813" s="80">
        <v>2000.7</v>
      </c>
      <c r="J813" s="56" t="s">
        <v>12</v>
      </c>
      <c r="K813" s="29" t="s">
        <v>1328</v>
      </c>
    </row>
    <row r="814" spans="2:11">
      <c r="B814" s="60" t="s">
        <v>25</v>
      </c>
      <c r="C814" s="59" t="s">
        <v>23</v>
      </c>
      <c r="D814" s="73">
        <v>44757</v>
      </c>
      <c r="E814" s="76" t="s">
        <v>1552</v>
      </c>
      <c r="F814" s="76" t="s">
        <v>106</v>
      </c>
      <c r="G814" s="75">
        <v>36</v>
      </c>
      <c r="H814" s="81">
        <v>24.7</v>
      </c>
      <c r="I814" s="80">
        <v>889.19999999999993</v>
      </c>
      <c r="J814" s="56" t="s">
        <v>12</v>
      </c>
      <c r="K814" s="29" t="s">
        <v>1329</v>
      </c>
    </row>
    <row r="815" spans="2:11">
      <c r="B815" s="60" t="s">
        <v>25</v>
      </c>
      <c r="C815" s="59" t="s">
        <v>23</v>
      </c>
      <c r="D815" s="73">
        <v>44757</v>
      </c>
      <c r="E815" s="76" t="s">
        <v>1552</v>
      </c>
      <c r="F815" s="76" t="s">
        <v>106</v>
      </c>
      <c r="G815" s="75">
        <v>20</v>
      </c>
      <c r="H815" s="81">
        <v>24.7</v>
      </c>
      <c r="I815" s="80">
        <v>494</v>
      </c>
      <c r="J815" s="56" t="s">
        <v>12</v>
      </c>
      <c r="K815" s="29" t="s">
        <v>1330</v>
      </c>
    </row>
    <row r="816" spans="2:11">
      <c r="B816" s="60" t="s">
        <v>25</v>
      </c>
      <c r="C816" s="59" t="s">
        <v>23</v>
      </c>
      <c r="D816" s="73">
        <v>44757</v>
      </c>
      <c r="E816" s="76" t="s">
        <v>1552</v>
      </c>
      <c r="F816" s="76" t="s">
        <v>106</v>
      </c>
      <c r="G816" s="75">
        <v>18</v>
      </c>
      <c r="H816" s="81">
        <v>24.7</v>
      </c>
      <c r="I816" s="80">
        <v>444.59999999999997</v>
      </c>
      <c r="J816" s="56" t="s">
        <v>12</v>
      </c>
      <c r="K816" s="29" t="s">
        <v>1331</v>
      </c>
    </row>
    <row r="817" spans="2:11">
      <c r="B817" s="60" t="s">
        <v>25</v>
      </c>
      <c r="C817" s="59" t="s">
        <v>23</v>
      </c>
      <c r="D817" s="73">
        <v>44757</v>
      </c>
      <c r="E817" s="76" t="s">
        <v>1591</v>
      </c>
      <c r="F817" s="76" t="s">
        <v>106</v>
      </c>
      <c r="G817" s="75">
        <v>88</v>
      </c>
      <c r="H817" s="81">
        <v>24.7</v>
      </c>
      <c r="I817" s="80">
        <v>2173.6</v>
      </c>
      <c r="J817" s="56" t="s">
        <v>12</v>
      </c>
      <c r="K817" s="29" t="s">
        <v>1332</v>
      </c>
    </row>
    <row r="818" spans="2:11">
      <c r="B818" s="60" t="s">
        <v>25</v>
      </c>
      <c r="C818" s="59" t="s">
        <v>23</v>
      </c>
      <c r="D818" s="73">
        <v>44757</v>
      </c>
      <c r="E818" s="76" t="s">
        <v>1592</v>
      </c>
      <c r="F818" s="76" t="s">
        <v>106</v>
      </c>
      <c r="G818" s="75">
        <v>68</v>
      </c>
      <c r="H818" s="81">
        <v>24.7</v>
      </c>
      <c r="I818" s="80">
        <v>1679.6</v>
      </c>
      <c r="J818" s="56" t="s">
        <v>12</v>
      </c>
      <c r="K818" s="29" t="s">
        <v>1333</v>
      </c>
    </row>
    <row r="819" spans="2:11">
      <c r="B819" s="60" t="s">
        <v>25</v>
      </c>
      <c r="C819" s="59" t="s">
        <v>23</v>
      </c>
      <c r="D819" s="73">
        <v>44757</v>
      </c>
      <c r="E819" s="76" t="s">
        <v>1593</v>
      </c>
      <c r="F819" s="76" t="s">
        <v>106</v>
      </c>
      <c r="G819" s="75">
        <v>85</v>
      </c>
      <c r="H819" s="81">
        <v>24.7</v>
      </c>
      <c r="I819" s="80">
        <v>2099.5</v>
      </c>
      <c r="J819" s="56" t="s">
        <v>12</v>
      </c>
      <c r="K819" s="29" t="s">
        <v>1334</v>
      </c>
    </row>
    <row r="820" spans="2:11">
      <c r="B820" s="60" t="s">
        <v>25</v>
      </c>
      <c r="C820" s="59" t="s">
        <v>23</v>
      </c>
      <c r="D820" s="73">
        <v>44757</v>
      </c>
      <c r="E820" s="76" t="s">
        <v>1594</v>
      </c>
      <c r="F820" s="76" t="s">
        <v>106</v>
      </c>
      <c r="G820" s="75">
        <v>13</v>
      </c>
      <c r="H820" s="81">
        <v>24.7</v>
      </c>
      <c r="I820" s="80">
        <v>321.09999999999997</v>
      </c>
      <c r="J820" s="56" t="s">
        <v>12</v>
      </c>
      <c r="K820" s="29" t="s">
        <v>1335</v>
      </c>
    </row>
    <row r="821" spans="2:11">
      <c r="B821" s="60" t="s">
        <v>25</v>
      </c>
      <c r="C821" s="59" t="s">
        <v>23</v>
      </c>
      <c r="D821" s="73">
        <v>44757</v>
      </c>
      <c r="E821" s="76" t="s">
        <v>1595</v>
      </c>
      <c r="F821" s="76" t="s">
        <v>106</v>
      </c>
      <c r="G821" s="75">
        <v>108</v>
      </c>
      <c r="H821" s="81">
        <v>24.7</v>
      </c>
      <c r="I821" s="80">
        <v>2667.6</v>
      </c>
      <c r="J821" s="56" t="s">
        <v>12</v>
      </c>
      <c r="K821" s="29" t="s">
        <v>1336</v>
      </c>
    </row>
    <row r="822" spans="2:11">
      <c r="B822" s="60" t="s">
        <v>25</v>
      </c>
      <c r="C822" s="59" t="s">
        <v>23</v>
      </c>
      <c r="D822" s="73">
        <v>44757</v>
      </c>
      <c r="E822" s="76" t="s">
        <v>1596</v>
      </c>
      <c r="F822" s="76" t="s">
        <v>106</v>
      </c>
      <c r="G822" s="75">
        <v>97</v>
      </c>
      <c r="H822" s="81">
        <v>24.7</v>
      </c>
      <c r="I822" s="80">
        <v>2395.9</v>
      </c>
      <c r="J822" s="56" t="s">
        <v>12</v>
      </c>
      <c r="K822" s="29" t="s">
        <v>1337</v>
      </c>
    </row>
    <row r="823" spans="2:11">
      <c r="B823" s="60" t="s">
        <v>25</v>
      </c>
      <c r="C823" s="59" t="s">
        <v>23</v>
      </c>
      <c r="D823" s="73">
        <v>44757</v>
      </c>
      <c r="E823" s="76" t="s">
        <v>1597</v>
      </c>
      <c r="F823" s="76" t="s">
        <v>106</v>
      </c>
      <c r="G823" s="75">
        <v>75</v>
      </c>
      <c r="H823" s="81">
        <v>24.7</v>
      </c>
      <c r="I823" s="80">
        <v>1852.5</v>
      </c>
      <c r="J823" s="56" t="s">
        <v>12</v>
      </c>
      <c r="K823" s="29" t="s">
        <v>1338</v>
      </c>
    </row>
    <row r="824" spans="2:11">
      <c r="B824" s="60" t="s">
        <v>25</v>
      </c>
      <c r="C824" s="59" t="s">
        <v>23</v>
      </c>
      <c r="D824" s="73">
        <v>44757</v>
      </c>
      <c r="E824" s="76" t="s">
        <v>1597</v>
      </c>
      <c r="F824" s="76" t="s">
        <v>106</v>
      </c>
      <c r="G824" s="75">
        <v>35</v>
      </c>
      <c r="H824" s="81">
        <v>24.7</v>
      </c>
      <c r="I824" s="80">
        <v>864.5</v>
      </c>
      <c r="J824" s="56" t="s">
        <v>12</v>
      </c>
      <c r="K824" s="29" t="s">
        <v>1339</v>
      </c>
    </row>
    <row r="825" spans="2:11">
      <c r="B825" s="60" t="s">
        <v>25</v>
      </c>
      <c r="C825" s="59" t="s">
        <v>23</v>
      </c>
      <c r="D825" s="73">
        <v>44757</v>
      </c>
      <c r="E825" s="76" t="s">
        <v>1598</v>
      </c>
      <c r="F825" s="76" t="s">
        <v>106</v>
      </c>
      <c r="G825" s="75">
        <v>84</v>
      </c>
      <c r="H825" s="81">
        <v>24.7</v>
      </c>
      <c r="I825" s="80">
        <v>2074.7999999999997</v>
      </c>
      <c r="J825" s="56" t="s">
        <v>12</v>
      </c>
      <c r="K825" s="29" t="s">
        <v>1340</v>
      </c>
    </row>
    <row r="826" spans="2:11">
      <c r="B826" s="60" t="s">
        <v>25</v>
      </c>
      <c r="C826" s="59" t="s">
        <v>23</v>
      </c>
      <c r="D826" s="73">
        <v>44757</v>
      </c>
      <c r="E826" s="76" t="s">
        <v>1556</v>
      </c>
      <c r="F826" s="76" t="s">
        <v>106</v>
      </c>
      <c r="G826" s="75">
        <v>13</v>
      </c>
      <c r="H826" s="81">
        <v>24.7</v>
      </c>
      <c r="I826" s="80">
        <v>321.09999999999997</v>
      </c>
      <c r="J826" s="56" t="s">
        <v>12</v>
      </c>
      <c r="K826" s="29" t="s">
        <v>1341</v>
      </c>
    </row>
    <row r="827" spans="2:11">
      <c r="B827" s="60" t="s">
        <v>25</v>
      </c>
      <c r="C827" s="59" t="s">
        <v>23</v>
      </c>
      <c r="D827" s="73">
        <v>44757</v>
      </c>
      <c r="E827" s="76" t="s">
        <v>1599</v>
      </c>
      <c r="F827" s="76" t="s">
        <v>106</v>
      </c>
      <c r="G827" s="75">
        <v>14</v>
      </c>
      <c r="H827" s="81">
        <v>24.7</v>
      </c>
      <c r="I827" s="80">
        <v>345.8</v>
      </c>
      <c r="J827" s="56" t="s">
        <v>12</v>
      </c>
      <c r="K827" s="29" t="s">
        <v>1342</v>
      </c>
    </row>
    <row r="828" spans="2:11">
      <c r="B828" s="60" t="s">
        <v>25</v>
      </c>
      <c r="C828" s="59" t="s">
        <v>23</v>
      </c>
      <c r="D828" s="73">
        <v>44757</v>
      </c>
      <c r="E828" s="76" t="s">
        <v>1600</v>
      </c>
      <c r="F828" s="76" t="s">
        <v>106</v>
      </c>
      <c r="G828" s="75">
        <v>13</v>
      </c>
      <c r="H828" s="81">
        <v>24.7</v>
      </c>
      <c r="I828" s="80">
        <v>321.09999999999997</v>
      </c>
      <c r="J828" s="56" t="s">
        <v>12</v>
      </c>
      <c r="K828" s="29" t="s">
        <v>1343</v>
      </c>
    </row>
    <row r="829" spans="2:11">
      <c r="B829" s="60" t="s">
        <v>25</v>
      </c>
      <c r="C829" s="59" t="s">
        <v>23</v>
      </c>
      <c r="D829" s="73">
        <v>44757</v>
      </c>
      <c r="E829" s="76" t="s">
        <v>1558</v>
      </c>
      <c r="F829" s="76" t="s">
        <v>106</v>
      </c>
      <c r="G829" s="75">
        <v>9</v>
      </c>
      <c r="H829" s="81">
        <v>24.7</v>
      </c>
      <c r="I829" s="80">
        <v>222.29999999999998</v>
      </c>
      <c r="J829" s="56" t="s">
        <v>12</v>
      </c>
      <c r="K829" s="29" t="s">
        <v>1344</v>
      </c>
    </row>
    <row r="830" spans="2:11">
      <c r="B830" s="60" t="s">
        <v>25</v>
      </c>
      <c r="C830" s="59" t="s">
        <v>23</v>
      </c>
      <c r="D830" s="73">
        <v>44757</v>
      </c>
      <c r="E830" s="76" t="s">
        <v>1558</v>
      </c>
      <c r="F830" s="76" t="s">
        <v>106</v>
      </c>
      <c r="G830" s="75">
        <v>9</v>
      </c>
      <c r="H830" s="81">
        <v>24.7</v>
      </c>
      <c r="I830" s="80">
        <v>222.29999999999998</v>
      </c>
      <c r="J830" s="56" t="s">
        <v>12</v>
      </c>
      <c r="K830" s="29" t="s">
        <v>1345</v>
      </c>
    </row>
    <row r="831" spans="2:11">
      <c r="B831" s="60" t="s">
        <v>25</v>
      </c>
      <c r="C831" s="59" t="s">
        <v>23</v>
      </c>
      <c r="D831" s="73">
        <v>44757</v>
      </c>
      <c r="E831" s="76" t="s">
        <v>1601</v>
      </c>
      <c r="F831" s="76" t="s">
        <v>106</v>
      </c>
      <c r="G831" s="75">
        <v>56</v>
      </c>
      <c r="H831" s="81">
        <v>24.7</v>
      </c>
      <c r="I831" s="80">
        <v>1383.2</v>
      </c>
      <c r="J831" s="56" t="s">
        <v>12</v>
      </c>
      <c r="K831" s="29" t="s">
        <v>1346</v>
      </c>
    </row>
    <row r="832" spans="2:11">
      <c r="B832" s="60" t="s">
        <v>25</v>
      </c>
      <c r="C832" s="59" t="s">
        <v>23</v>
      </c>
      <c r="D832" s="73">
        <v>44757</v>
      </c>
      <c r="E832" s="76" t="s">
        <v>1602</v>
      </c>
      <c r="F832" s="76" t="s">
        <v>106</v>
      </c>
      <c r="G832" s="75">
        <v>80</v>
      </c>
      <c r="H832" s="81">
        <v>24.7</v>
      </c>
      <c r="I832" s="80">
        <v>1976</v>
      </c>
      <c r="J832" s="56" t="s">
        <v>12</v>
      </c>
      <c r="K832" s="29" t="s">
        <v>1347</v>
      </c>
    </row>
    <row r="833" spans="2:11">
      <c r="B833" s="60" t="s">
        <v>25</v>
      </c>
      <c r="C833" s="59" t="s">
        <v>23</v>
      </c>
      <c r="D833" s="73">
        <v>44757</v>
      </c>
      <c r="E833" s="76" t="s">
        <v>1603</v>
      </c>
      <c r="F833" s="76" t="s">
        <v>106</v>
      </c>
      <c r="G833" s="75">
        <v>10</v>
      </c>
      <c r="H833" s="81">
        <v>24.7</v>
      </c>
      <c r="I833" s="80">
        <v>247</v>
      </c>
      <c r="J833" s="56" t="s">
        <v>12</v>
      </c>
      <c r="K833" s="29" t="s">
        <v>1348</v>
      </c>
    </row>
    <row r="834" spans="2:11">
      <c r="B834" s="60" t="s">
        <v>25</v>
      </c>
      <c r="C834" s="59" t="s">
        <v>23</v>
      </c>
      <c r="D834" s="73">
        <v>44757</v>
      </c>
      <c r="E834" s="76" t="s">
        <v>1604</v>
      </c>
      <c r="F834" s="76" t="s">
        <v>106</v>
      </c>
      <c r="G834" s="75">
        <v>109</v>
      </c>
      <c r="H834" s="81">
        <v>24.7</v>
      </c>
      <c r="I834" s="80">
        <v>2692.2999999999997</v>
      </c>
      <c r="J834" s="56" t="s">
        <v>12</v>
      </c>
      <c r="K834" s="29" t="s">
        <v>1349</v>
      </c>
    </row>
    <row r="835" spans="2:11">
      <c r="B835" s="60" t="s">
        <v>25</v>
      </c>
      <c r="C835" s="59" t="s">
        <v>23</v>
      </c>
      <c r="D835" s="73">
        <v>44757</v>
      </c>
      <c r="E835" s="76" t="s">
        <v>1605</v>
      </c>
      <c r="F835" s="76" t="s">
        <v>106</v>
      </c>
      <c r="G835" s="75">
        <v>10</v>
      </c>
      <c r="H835" s="81">
        <v>24.7</v>
      </c>
      <c r="I835" s="80">
        <v>247</v>
      </c>
      <c r="J835" s="56" t="s">
        <v>12</v>
      </c>
      <c r="K835" s="29" t="s">
        <v>1350</v>
      </c>
    </row>
    <row r="836" spans="2:11">
      <c r="B836" s="60" t="s">
        <v>25</v>
      </c>
      <c r="C836" s="59" t="s">
        <v>23</v>
      </c>
      <c r="D836" s="73">
        <v>44757</v>
      </c>
      <c r="E836" s="76" t="s">
        <v>1606</v>
      </c>
      <c r="F836" s="76" t="s">
        <v>106</v>
      </c>
      <c r="G836" s="75">
        <v>291</v>
      </c>
      <c r="H836" s="81">
        <v>24.65</v>
      </c>
      <c r="I836" s="80">
        <v>7173.15</v>
      </c>
      <c r="J836" s="56" t="s">
        <v>12</v>
      </c>
      <c r="K836" s="29" t="s">
        <v>1351</v>
      </c>
    </row>
    <row r="837" spans="2:11">
      <c r="B837" s="60" t="s">
        <v>25</v>
      </c>
      <c r="C837" s="59" t="s">
        <v>23</v>
      </c>
      <c r="D837" s="73">
        <v>44757</v>
      </c>
      <c r="E837" s="76" t="s">
        <v>1606</v>
      </c>
      <c r="F837" s="76" t="s">
        <v>106</v>
      </c>
      <c r="G837" s="75">
        <v>52</v>
      </c>
      <c r="H837" s="81">
        <v>24.65</v>
      </c>
      <c r="I837" s="80">
        <v>1281.8</v>
      </c>
      <c r="J837" s="56" t="s">
        <v>12</v>
      </c>
      <c r="K837" s="29" t="s">
        <v>1352</v>
      </c>
    </row>
    <row r="838" spans="2:11">
      <c r="B838" s="60" t="s">
        <v>25</v>
      </c>
      <c r="C838" s="59" t="s">
        <v>23</v>
      </c>
      <c r="D838" s="73">
        <v>44757</v>
      </c>
      <c r="E838" s="76" t="s">
        <v>1606</v>
      </c>
      <c r="F838" s="76" t="s">
        <v>106</v>
      </c>
      <c r="G838" s="75">
        <v>8</v>
      </c>
      <c r="H838" s="81">
        <v>24.65</v>
      </c>
      <c r="I838" s="80">
        <v>197.2</v>
      </c>
      <c r="J838" s="56" t="s">
        <v>12</v>
      </c>
      <c r="K838" s="29" t="s">
        <v>1353</v>
      </c>
    </row>
    <row r="839" spans="2:11">
      <c r="B839" s="60" t="s">
        <v>25</v>
      </c>
      <c r="C839" s="59" t="s">
        <v>23</v>
      </c>
      <c r="D839" s="73">
        <v>44757</v>
      </c>
      <c r="E839" s="76" t="s">
        <v>1607</v>
      </c>
      <c r="F839" s="76" t="s">
        <v>106</v>
      </c>
      <c r="G839" s="75">
        <v>8</v>
      </c>
      <c r="H839" s="81">
        <v>24.65</v>
      </c>
      <c r="I839" s="80">
        <v>197.2</v>
      </c>
      <c r="J839" s="56" t="s">
        <v>12</v>
      </c>
      <c r="K839" s="29" t="s">
        <v>1354</v>
      </c>
    </row>
    <row r="840" spans="2:11">
      <c r="B840" s="60" t="s">
        <v>25</v>
      </c>
      <c r="C840" s="59" t="s">
        <v>23</v>
      </c>
      <c r="D840" s="73">
        <v>44757</v>
      </c>
      <c r="E840" s="76" t="s">
        <v>1608</v>
      </c>
      <c r="F840" s="76" t="s">
        <v>106</v>
      </c>
      <c r="G840" s="75">
        <v>1</v>
      </c>
      <c r="H840" s="81">
        <v>24.65</v>
      </c>
      <c r="I840" s="80">
        <v>24.65</v>
      </c>
      <c r="J840" s="56" t="s">
        <v>12</v>
      </c>
      <c r="K840" s="29" t="s">
        <v>1355</v>
      </c>
    </row>
    <row r="841" spans="2:11">
      <c r="B841" s="60" t="s">
        <v>25</v>
      </c>
      <c r="C841" s="59" t="s">
        <v>23</v>
      </c>
      <c r="D841" s="73">
        <v>44757</v>
      </c>
      <c r="E841" s="76" t="s">
        <v>1609</v>
      </c>
      <c r="F841" s="76" t="s">
        <v>106</v>
      </c>
      <c r="G841" s="75">
        <v>8</v>
      </c>
      <c r="H841" s="81">
        <v>24.65</v>
      </c>
      <c r="I841" s="80">
        <v>197.2</v>
      </c>
      <c r="J841" s="56" t="s">
        <v>12</v>
      </c>
      <c r="K841" s="29" t="s">
        <v>1356</v>
      </c>
    </row>
    <row r="842" spans="2:11">
      <c r="B842" s="60" t="s">
        <v>25</v>
      </c>
      <c r="C842" s="59" t="s">
        <v>23</v>
      </c>
      <c r="D842" s="73">
        <v>44757</v>
      </c>
      <c r="E842" s="76" t="s">
        <v>1610</v>
      </c>
      <c r="F842" s="76" t="s">
        <v>106</v>
      </c>
      <c r="G842" s="75">
        <v>34</v>
      </c>
      <c r="H842" s="81">
        <v>24.65</v>
      </c>
      <c r="I842" s="80">
        <v>838.09999999999991</v>
      </c>
      <c r="J842" s="56" t="s">
        <v>12</v>
      </c>
      <c r="K842" s="29" t="s">
        <v>1357</v>
      </c>
    </row>
    <row r="843" spans="2:11">
      <c r="B843" s="60" t="s">
        <v>25</v>
      </c>
      <c r="C843" s="59" t="s">
        <v>23</v>
      </c>
      <c r="D843" s="73">
        <v>44757</v>
      </c>
      <c r="E843" s="76" t="s">
        <v>1610</v>
      </c>
      <c r="F843" s="76" t="s">
        <v>106</v>
      </c>
      <c r="G843" s="75">
        <v>284</v>
      </c>
      <c r="H843" s="81">
        <v>24.65</v>
      </c>
      <c r="I843" s="80">
        <v>7000.5999999999995</v>
      </c>
      <c r="J843" s="56" t="s">
        <v>12</v>
      </c>
      <c r="K843" s="29" t="s">
        <v>1358</v>
      </c>
    </row>
    <row r="844" spans="2:11">
      <c r="B844" s="60" t="s">
        <v>25</v>
      </c>
      <c r="C844" s="59" t="s">
        <v>23</v>
      </c>
      <c r="D844" s="73">
        <v>44757</v>
      </c>
      <c r="E844" s="76" t="s">
        <v>1611</v>
      </c>
      <c r="F844" s="76" t="s">
        <v>106</v>
      </c>
      <c r="G844" s="75">
        <v>21</v>
      </c>
      <c r="H844" s="81">
        <v>24.65</v>
      </c>
      <c r="I844" s="80">
        <v>517.65</v>
      </c>
      <c r="J844" s="56" t="s">
        <v>12</v>
      </c>
      <c r="K844" s="29" t="s">
        <v>1359</v>
      </c>
    </row>
    <row r="845" spans="2:11">
      <c r="B845" s="60" t="s">
        <v>25</v>
      </c>
      <c r="C845" s="59" t="s">
        <v>23</v>
      </c>
      <c r="D845" s="73">
        <v>44757</v>
      </c>
      <c r="E845" s="76" t="s">
        <v>1612</v>
      </c>
      <c r="F845" s="76" t="s">
        <v>106</v>
      </c>
      <c r="G845" s="75">
        <v>9</v>
      </c>
      <c r="H845" s="81">
        <v>24.65</v>
      </c>
      <c r="I845" s="80">
        <v>221.85</v>
      </c>
      <c r="J845" s="56" t="s">
        <v>12</v>
      </c>
      <c r="K845" s="29" t="s">
        <v>1360</v>
      </c>
    </row>
    <row r="846" spans="2:11">
      <c r="B846" s="60" t="s">
        <v>25</v>
      </c>
      <c r="C846" s="59" t="s">
        <v>23</v>
      </c>
      <c r="D846" s="73">
        <v>44757</v>
      </c>
      <c r="E846" s="76" t="s">
        <v>1612</v>
      </c>
      <c r="F846" s="76" t="s">
        <v>106</v>
      </c>
      <c r="G846" s="75">
        <v>10</v>
      </c>
      <c r="H846" s="81">
        <v>24.65</v>
      </c>
      <c r="I846" s="80">
        <v>246.5</v>
      </c>
      <c r="J846" s="56" t="s">
        <v>12</v>
      </c>
      <c r="K846" s="29" t="s">
        <v>1361</v>
      </c>
    </row>
    <row r="847" spans="2:11">
      <c r="B847" s="60" t="s">
        <v>25</v>
      </c>
      <c r="C847" s="59" t="s">
        <v>23</v>
      </c>
      <c r="D847" s="73">
        <v>44757</v>
      </c>
      <c r="E847" s="76" t="s">
        <v>1612</v>
      </c>
      <c r="F847" s="76" t="s">
        <v>106</v>
      </c>
      <c r="G847" s="75">
        <v>10</v>
      </c>
      <c r="H847" s="81">
        <v>24.65</v>
      </c>
      <c r="I847" s="80">
        <v>246.5</v>
      </c>
      <c r="J847" s="56" t="s">
        <v>12</v>
      </c>
      <c r="K847" s="29" t="s">
        <v>1362</v>
      </c>
    </row>
    <row r="848" spans="2:11">
      <c r="B848" s="60" t="s">
        <v>25</v>
      </c>
      <c r="C848" s="59" t="s">
        <v>23</v>
      </c>
      <c r="D848" s="73">
        <v>44757</v>
      </c>
      <c r="E848" s="76" t="s">
        <v>1613</v>
      </c>
      <c r="F848" s="76" t="s">
        <v>106</v>
      </c>
      <c r="G848" s="75">
        <v>7</v>
      </c>
      <c r="H848" s="81">
        <v>24.65</v>
      </c>
      <c r="I848" s="80">
        <v>172.54999999999998</v>
      </c>
      <c r="J848" s="56" t="s">
        <v>12</v>
      </c>
      <c r="K848" s="29" t="s">
        <v>1363</v>
      </c>
    </row>
    <row r="849" spans="2:11">
      <c r="B849" s="60" t="s">
        <v>25</v>
      </c>
      <c r="C849" s="59" t="s">
        <v>23</v>
      </c>
      <c r="D849" s="73">
        <v>44757</v>
      </c>
      <c r="E849" s="76" t="s">
        <v>1581</v>
      </c>
      <c r="F849" s="76" t="s">
        <v>106</v>
      </c>
      <c r="G849" s="75">
        <v>144</v>
      </c>
      <c r="H849" s="81">
        <v>24.65</v>
      </c>
      <c r="I849" s="80">
        <v>3549.6</v>
      </c>
      <c r="J849" s="56" t="s">
        <v>12</v>
      </c>
      <c r="K849" s="29" t="s">
        <v>1364</v>
      </c>
    </row>
    <row r="850" spans="2:11">
      <c r="B850" s="60" t="s">
        <v>25</v>
      </c>
      <c r="C850" s="59" t="s">
        <v>23</v>
      </c>
      <c r="D850" s="73">
        <v>44757</v>
      </c>
      <c r="E850" s="76" t="s">
        <v>1581</v>
      </c>
      <c r="F850" s="76" t="s">
        <v>106</v>
      </c>
      <c r="G850" s="75">
        <v>21</v>
      </c>
      <c r="H850" s="81">
        <v>24.65</v>
      </c>
      <c r="I850" s="80">
        <v>517.65</v>
      </c>
      <c r="J850" s="56" t="s">
        <v>12</v>
      </c>
      <c r="K850" s="29" t="s">
        <v>1365</v>
      </c>
    </row>
    <row r="851" spans="2:11">
      <c r="B851" s="60" t="s">
        <v>25</v>
      </c>
      <c r="C851" s="59" t="s">
        <v>23</v>
      </c>
      <c r="D851" s="73">
        <v>44757</v>
      </c>
      <c r="E851" s="76" t="s">
        <v>1581</v>
      </c>
      <c r="F851" s="76" t="s">
        <v>106</v>
      </c>
      <c r="G851" s="75">
        <v>79</v>
      </c>
      <c r="H851" s="81">
        <v>24.65</v>
      </c>
      <c r="I851" s="80">
        <v>1947.35</v>
      </c>
      <c r="J851" s="56" t="s">
        <v>12</v>
      </c>
      <c r="K851" s="29" t="s">
        <v>1366</v>
      </c>
    </row>
    <row r="852" spans="2:11">
      <c r="B852" s="60" t="s">
        <v>25</v>
      </c>
      <c r="C852" s="59" t="s">
        <v>23</v>
      </c>
      <c r="D852" s="73">
        <v>44757</v>
      </c>
      <c r="E852" s="76" t="s">
        <v>1599</v>
      </c>
      <c r="F852" s="76" t="s">
        <v>106</v>
      </c>
      <c r="G852" s="75">
        <v>59</v>
      </c>
      <c r="H852" s="81">
        <v>24.65</v>
      </c>
      <c r="I852" s="80">
        <v>1454.35</v>
      </c>
      <c r="J852" s="56" t="s">
        <v>12</v>
      </c>
      <c r="K852" s="29" t="s">
        <v>1367</v>
      </c>
    </row>
    <row r="853" spans="2:11">
      <c r="B853" s="60" t="s">
        <v>25</v>
      </c>
      <c r="C853" s="59" t="s">
        <v>23</v>
      </c>
      <c r="D853" s="73">
        <v>44757</v>
      </c>
      <c r="E853" s="76" t="s">
        <v>1614</v>
      </c>
      <c r="F853" s="76" t="s">
        <v>106</v>
      </c>
      <c r="G853" s="75">
        <v>124</v>
      </c>
      <c r="H853" s="81">
        <v>24.65</v>
      </c>
      <c r="I853" s="80">
        <v>3056.6</v>
      </c>
      <c r="J853" s="56" t="s">
        <v>12</v>
      </c>
      <c r="K853" s="29" t="s">
        <v>1368</v>
      </c>
    </row>
    <row r="854" spans="2:11">
      <c r="B854" s="60" t="s">
        <v>25</v>
      </c>
      <c r="C854" s="59" t="s">
        <v>23</v>
      </c>
      <c r="D854" s="73">
        <v>44757</v>
      </c>
      <c r="E854" s="76" t="s">
        <v>1615</v>
      </c>
      <c r="F854" s="76" t="s">
        <v>106</v>
      </c>
      <c r="G854" s="75">
        <v>34</v>
      </c>
      <c r="H854" s="81">
        <v>24.65</v>
      </c>
      <c r="I854" s="80">
        <v>838.09999999999991</v>
      </c>
      <c r="J854" s="56" t="s">
        <v>12</v>
      </c>
      <c r="K854" s="29" t="s">
        <v>1369</v>
      </c>
    </row>
    <row r="855" spans="2:11">
      <c r="B855" s="60" t="s">
        <v>25</v>
      </c>
      <c r="C855" s="59" t="s">
        <v>23</v>
      </c>
      <c r="D855" s="73">
        <v>44757</v>
      </c>
      <c r="E855" s="76" t="s">
        <v>1615</v>
      </c>
      <c r="F855" s="76" t="s">
        <v>106</v>
      </c>
      <c r="G855" s="75">
        <v>35</v>
      </c>
      <c r="H855" s="81">
        <v>24.65</v>
      </c>
      <c r="I855" s="80">
        <v>862.75</v>
      </c>
      <c r="J855" s="56" t="s">
        <v>12</v>
      </c>
      <c r="K855" s="29" t="s">
        <v>1370</v>
      </c>
    </row>
    <row r="856" spans="2:11">
      <c r="B856" s="60" t="s">
        <v>25</v>
      </c>
      <c r="C856" s="59" t="s">
        <v>23</v>
      </c>
      <c r="D856" s="73">
        <v>44757</v>
      </c>
      <c r="E856" s="76" t="s">
        <v>1616</v>
      </c>
      <c r="F856" s="76" t="s">
        <v>106</v>
      </c>
      <c r="G856" s="75">
        <v>13</v>
      </c>
      <c r="H856" s="81">
        <v>24.6</v>
      </c>
      <c r="I856" s="80">
        <v>319.8</v>
      </c>
      <c r="J856" s="56" t="s">
        <v>12</v>
      </c>
      <c r="K856" s="29" t="s">
        <v>1371</v>
      </c>
    </row>
    <row r="857" spans="2:11">
      <c r="B857" s="60" t="s">
        <v>25</v>
      </c>
      <c r="C857" s="59" t="s">
        <v>23</v>
      </c>
      <c r="D857" s="73">
        <v>44757</v>
      </c>
      <c r="E857" s="76" t="s">
        <v>1616</v>
      </c>
      <c r="F857" s="76" t="s">
        <v>106</v>
      </c>
      <c r="G857" s="75">
        <v>150</v>
      </c>
      <c r="H857" s="81">
        <v>24.6</v>
      </c>
      <c r="I857" s="80">
        <v>3690</v>
      </c>
      <c r="J857" s="56" t="s">
        <v>12</v>
      </c>
      <c r="K857" s="29" t="s">
        <v>1372</v>
      </c>
    </row>
    <row r="858" spans="2:11">
      <c r="B858" s="60" t="s">
        <v>25</v>
      </c>
      <c r="C858" s="59" t="s">
        <v>23</v>
      </c>
      <c r="D858" s="73">
        <v>44757</v>
      </c>
      <c r="E858" s="76" t="s">
        <v>1616</v>
      </c>
      <c r="F858" s="76" t="s">
        <v>106</v>
      </c>
      <c r="G858" s="75">
        <v>107</v>
      </c>
      <c r="H858" s="81">
        <v>24.6</v>
      </c>
      <c r="I858" s="80">
        <v>2632.2000000000003</v>
      </c>
      <c r="J858" s="56" t="s">
        <v>12</v>
      </c>
      <c r="K858" s="29" t="s">
        <v>1373</v>
      </c>
    </row>
    <row r="859" spans="2:11">
      <c r="B859" s="60" t="s">
        <v>25</v>
      </c>
      <c r="C859" s="59" t="s">
        <v>23</v>
      </c>
      <c r="D859" s="73">
        <v>44760</v>
      </c>
      <c r="E859" s="76" t="s">
        <v>2188</v>
      </c>
      <c r="F859" s="76" t="s">
        <v>106</v>
      </c>
      <c r="G859" s="75">
        <v>51</v>
      </c>
      <c r="H859" s="81">
        <v>25.15</v>
      </c>
      <c r="I859" s="80">
        <v>1282.6499999999999</v>
      </c>
      <c r="J859" s="56" t="s">
        <v>12</v>
      </c>
      <c r="K859" s="29" t="s">
        <v>2004</v>
      </c>
    </row>
    <row r="860" spans="2:11">
      <c r="B860" s="60" t="s">
        <v>25</v>
      </c>
      <c r="C860" s="59" t="s">
        <v>23</v>
      </c>
      <c r="D860" s="73">
        <v>44760</v>
      </c>
      <c r="E860" s="76" t="s">
        <v>2189</v>
      </c>
      <c r="F860" s="76" t="s">
        <v>106</v>
      </c>
      <c r="G860" s="75">
        <v>59</v>
      </c>
      <c r="H860" s="81">
        <v>25.15</v>
      </c>
      <c r="I860" s="80">
        <v>1483.85</v>
      </c>
      <c r="J860" s="56" t="s">
        <v>12</v>
      </c>
      <c r="K860" s="29" t="s">
        <v>2005</v>
      </c>
    </row>
    <row r="861" spans="2:11">
      <c r="B861" s="60" t="s">
        <v>25</v>
      </c>
      <c r="C861" s="59" t="s">
        <v>23</v>
      </c>
      <c r="D861" s="73">
        <v>44760</v>
      </c>
      <c r="E861" s="76" t="s">
        <v>2190</v>
      </c>
      <c r="F861" s="76" t="s">
        <v>106</v>
      </c>
      <c r="G861" s="75">
        <v>67</v>
      </c>
      <c r="H861" s="81">
        <v>25.15</v>
      </c>
      <c r="I861" s="80">
        <v>1685.05</v>
      </c>
      <c r="J861" s="56" t="s">
        <v>12</v>
      </c>
      <c r="K861" s="29" t="s">
        <v>2006</v>
      </c>
    </row>
    <row r="862" spans="2:11">
      <c r="B862" s="60" t="s">
        <v>25</v>
      </c>
      <c r="C862" s="59" t="s">
        <v>23</v>
      </c>
      <c r="D862" s="73">
        <v>44760</v>
      </c>
      <c r="E862" s="76" t="s">
        <v>2191</v>
      </c>
      <c r="F862" s="76" t="s">
        <v>106</v>
      </c>
      <c r="G862" s="75">
        <v>60</v>
      </c>
      <c r="H862" s="81">
        <v>25.15</v>
      </c>
      <c r="I862" s="80">
        <v>1509</v>
      </c>
      <c r="J862" s="56" t="s">
        <v>12</v>
      </c>
      <c r="K862" s="29" t="s">
        <v>2007</v>
      </c>
    </row>
    <row r="863" spans="2:11">
      <c r="B863" s="60" t="s">
        <v>25</v>
      </c>
      <c r="C863" s="59" t="s">
        <v>23</v>
      </c>
      <c r="D863" s="73">
        <v>44760</v>
      </c>
      <c r="E863" s="76" t="s">
        <v>2191</v>
      </c>
      <c r="F863" s="76" t="s">
        <v>106</v>
      </c>
      <c r="G863" s="75">
        <v>69</v>
      </c>
      <c r="H863" s="81">
        <v>25.1</v>
      </c>
      <c r="I863" s="80">
        <v>1731.9</v>
      </c>
      <c r="J863" s="56" t="s">
        <v>12</v>
      </c>
      <c r="K863" s="29" t="s">
        <v>2008</v>
      </c>
    </row>
    <row r="864" spans="2:11">
      <c r="B864" s="60" t="s">
        <v>25</v>
      </c>
      <c r="C864" s="59" t="s">
        <v>23</v>
      </c>
      <c r="D864" s="73">
        <v>44760</v>
      </c>
      <c r="E864" s="76" t="s">
        <v>2192</v>
      </c>
      <c r="F864" s="76" t="s">
        <v>106</v>
      </c>
      <c r="G864" s="75">
        <v>93</v>
      </c>
      <c r="H864" s="81">
        <v>25.2</v>
      </c>
      <c r="I864" s="80">
        <v>2343.6</v>
      </c>
      <c r="J864" s="56" t="s">
        <v>12</v>
      </c>
      <c r="K864" s="29" t="s">
        <v>2009</v>
      </c>
    </row>
    <row r="865" spans="2:11">
      <c r="B865" s="60" t="s">
        <v>25</v>
      </c>
      <c r="C865" s="59" t="s">
        <v>23</v>
      </c>
      <c r="D865" s="73">
        <v>44760</v>
      </c>
      <c r="E865" s="76" t="s">
        <v>2193</v>
      </c>
      <c r="F865" s="76" t="s">
        <v>106</v>
      </c>
      <c r="G865" s="75">
        <v>6</v>
      </c>
      <c r="H865" s="81">
        <v>25.15</v>
      </c>
      <c r="I865" s="80">
        <v>150.89999999999998</v>
      </c>
      <c r="J865" s="56" t="s">
        <v>12</v>
      </c>
      <c r="K865" s="29" t="s">
        <v>2010</v>
      </c>
    </row>
    <row r="866" spans="2:11">
      <c r="B866" s="60" t="s">
        <v>25</v>
      </c>
      <c r="C866" s="59" t="s">
        <v>23</v>
      </c>
      <c r="D866" s="73">
        <v>44760</v>
      </c>
      <c r="E866" s="76" t="s">
        <v>2194</v>
      </c>
      <c r="F866" s="76" t="s">
        <v>106</v>
      </c>
      <c r="G866" s="75">
        <v>11</v>
      </c>
      <c r="H866" s="81">
        <v>25.15</v>
      </c>
      <c r="I866" s="80">
        <v>276.64999999999998</v>
      </c>
      <c r="J866" s="56" t="s">
        <v>12</v>
      </c>
      <c r="K866" s="29" t="s">
        <v>2011</v>
      </c>
    </row>
    <row r="867" spans="2:11">
      <c r="B867" s="60" t="s">
        <v>25</v>
      </c>
      <c r="C867" s="59" t="s">
        <v>23</v>
      </c>
      <c r="D867" s="73">
        <v>44760</v>
      </c>
      <c r="E867" s="76" t="s">
        <v>2194</v>
      </c>
      <c r="F867" s="76" t="s">
        <v>106</v>
      </c>
      <c r="G867" s="75">
        <v>1</v>
      </c>
      <c r="H867" s="81">
        <v>25.15</v>
      </c>
      <c r="I867" s="80">
        <v>25.15</v>
      </c>
      <c r="J867" s="56" t="s">
        <v>12</v>
      </c>
      <c r="K867" s="29" t="s">
        <v>2012</v>
      </c>
    </row>
    <row r="868" spans="2:11">
      <c r="B868" s="60" t="s">
        <v>25</v>
      </c>
      <c r="C868" s="59" t="s">
        <v>23</v>
      </c>
      <c r="D868" s="73">
        <v>44760</v>
      </c>
      <c r="E868" s="76" t="s">
        <v>2194</v>
      </c>
      <c r="F868" s="76" t="s">
        <v>106</v>
      </c>
      <c r="G868" s="75">
        <v>8</v>
      </c>
      <c r="H868" s="81">
        <v>25.15</v>
      </c>
      <c r="I868" s="80">
        <v>201.2</v>
      </c>
      <c r="J868" s="56" t="s">
        <v>12</v>
      </c>
      <c r="K868" s="29" t="s">
        <v>2013</v>
      </c>
    </row>
    <row r="869" spans="2:11">
      <c r="B869" s="60" t="s">
        <v>25</v>
      </c>
      <c r="C869" s="59" t="s">
        <v>23</v>
      </c>
      <c r="D869" s="73">
        <v>44760</v>
      </c>
      <c r="E869" s="76" t="s">
        <v>2195</v>
      </c>
      <c r="F869" s="76" t="s">
        <v>106</v>
      </c>
      <c r="G869" s="75">
        <v>58</v>
      </c>
      <c r="H869" s="81">
        <v>25.15</v>
      </c>
      <c r="I869" s="80">
        <v>1458.6999999999998</v>
      </c>
      <c r="J869" s="56" t="s">
        <v>12</v>
      </c>
      <c r="K869" s="29" t="s">
        <v>2014</v>
      </c>
    </row>
    <row r="870" spans="2:11">
      <c r="B870" s="60" t="s">
        <v>25</v>
      </c>
      <c r="C870" s="59" t="s">
        <v>23</v>
      </c>
      <c r="D870" s="73">
        <v>44760</v>
      </c>
      <c r="E870" s="76" t="s">
        <v>2196</v>
      </c>
      <c r="F870" s="76" t="s">
        <v>106</v>
      </c>
      <c r="G870" s="75">
        <v>164</v>
      </c>
      <c r="H870" s="81">
        <v>25.15</v>
      </c>
      <c r="I870" s="80">
        <v>4124.5999999999995</v>
      </c>
      <c r="J870" s="56" t="s">
        <v>12</v>
      </c>
      <c r="K870" s="29" t="s">
        <v>2015</v>
      </c>
    </row>
    <row r="871" spans="2:11">
      <c r="B871" s="60" t="s">
        <v>25</v>
      </c>
      <c r="C871" s="59" t="s">
        <v>23</v>
      </c>
      <c r="D871" s="73">
        <v>44760</v>
      </c>
      <c r="E871" s="76" t="s">
        <v>2196</v>
      </c>
      <c r="F871" s="76" t="s">
        <v>106</v>
      </c>
      <c r="G871" s="75">
        <v>18</v>
      </c>
      <c r="H871" s="81">
        <v>25.15</v>
      </c>
      <c r="I871" s="80">
        <v>452.7</v>
      </c>
      <c r="J871" s="56" t="s">
        <v>12</v>
      </c>
      <c r="K871" s="29" t="s">
        <v>2016</v>
      </c>
    </row>
    <row r="872" spans="2:11">
      <c r="B872" s="60" t="s">
        <v>25</v>
      </c>
      <c r="C872" s="59" t="s">
        <v>23</v>
      </c>
      <c r="D872" s="73">
        <v>44760</v>
      </c>
      <c r="E872" s="76" t="s">
        <v>2197</v>
      </c>
      <c r="F872" s="76" t="s">
        <v>106</v>
      </c>
      <c r="G872" s="75">
        <v>12</v>
      </c>
      <c r="H872" s="81">
        <v>25.15</v>
      </c>
      <c r="I872" s="80">
        <v>301.79999999999995</v>
      </c>
      <c r="J872" s="56" t="s">
        <v>12</v>
      </c>
      <c r="K872" s="29" t="s">
        <v>2017</v>
      </c>
    </row>
    <row r="873" spans="2:11">
      <c r="B873" s="60" t="s">
        <v>25</v>
      </c>
      <c r="C873" s="59" t="s">
        <v>23</v>
      </c>
      <c r="D873" s="73">
        <v>44760</v>
      </c>
      <c r="E873" s="76" t="s">
        <v>2000</v>
      </c>
      <c r="F873" s="76" t="s">
        <v>106</v>
      </c>
      <c r="G873" s="75">
        <v>228</v>
      </c>
      <c r="H873" s="81">
        <v>25.2</v>
      </c>
      <c r="I873" s="80">
        <v>5745.5999999999995</v>
      </c>
      <c r="J873" s="56" t="s">
        <v>12</v>
      </c>
      <c r="K873" s="29" t="s">
        <v>2018</v>
      </c>
    </row>
    <row r="874" spans="2:11">
      <c r="B874" s="60" t="s">
        <v>25</v>
      </c>
      <c r="C874" s="59" t="s">
        <v>23</v>
      </c>
      <c r="D874" s="73">
        <v>44760</v>
      </c>
      <c r="E874" s="76" t="s">
        <v>2198</v>
      </c>
      <c r="F874" s="76" t="s">
        <v>106</v>
      </c>
      <c r="G874" s="75">
        <v>1321</v>
      </c>
      <c r="H874" s="81">
        <v>25.6</v>
      </c>
      <c r="I874" s="80">
        <v>33817.599999999999</v>
      </c>
      <c r="J874" s="56" t="s">
        <v>12</v>
      </c>
      <c r="K874" s="29" t="s">
        <v>2019</v>
      </c>
    </row>
    <row r="875" spans="2:11">
      <c r="B875" s="60" t="s">
        <v>25</v>
      </c>
      <c r="C875" s="59" t="s">
        <v>23</v>
      </c>
      <c r="D875" s="73">
        <v>44760</v>
      </c>
      <c r="E875" s="76" t="s">
        <v>2198</v>
      </c>
      <c r="F875" s="76" t="s">
        <v>106</v>
      </c>
      <c r="G875" s="75">
        <v>353</v>
      </c>
      <c r="H875" s="81">
        <v>25.6</v>
      </c>
      <c r="I875" s="80">
        <v>9036.8000000000011</v>
      </c>
      <c r="J875" s="56" t="s">
        <v>12</v>
      </c>
      <c r="K875" s="29" t="s">
        <v>2020</v>
      </c>
    </row>
    <row r="876" spans="2:11">
      <c r="B876" s="60" t="s">
        <v>25</v>
      </c>
      <c r="C876" s="59" t="s">
        <v>23</v>
      </c>
      <c r="D876" s="73">
        <v>44760</v>
      </c>
      <c r="E876" s="76" t="s">
        <v>2199</v>
      </c>
      <c r="F876" s="76" t="s">
        <v>106</v>
      </c>
      <c r="G876" s="75">
        <v>8</v>
      </c>
      <c r="H876" s="81">
        <v>25.6</v>
      </c>
      <c r="I876" s="80">
        <v>204.8</v>
      </c>
      <c r="J876" s="56" t="s">
        <v>12</v>
      </c>
      <c r="K876" s="29" t="s">
        <v>2021</v>
      </c>
    </row>
    <row r="877" spans="2:11">
      <c r="B877" s="60" t="s">
        <v>25</v>
      </c>
      <c r="C877" s="59" t="s">
        <v>23</v>
      </c>
      <c r="D877" s="73">
        <v>44760</v>
      </c>
      <c r="E877" s="76" t="s">
        <v>1950</v>
      </c>
      <c r="F877" s="76" t="s">
        <v>106</v>
      </c>
      <c r="G877" s="75">
        <v>32</v>
      </c>
      <c r="H877" s="81">
        <v>25.6</v>
      </c>
      <c r="I877" s="80">
        <v>819.2</v>
      </c>
      <c r="J877" s="56" t="s">
        <v>12</v>
      </c>
      <c r="K877" s="29" t="s">
        <v>2022</v>
      </c>
    </row>
    <row r="878" spans="2:11">
      <c r="B878" s="60" t="s">
        <v>25</v>
      </c>
      <c r="C878" s="59" t="s">
        <v>23</v>
      </c>
      <c r="D878" s="73">
        <v>44760</v>
      </c>
      <c r="E878" s="76" t="s">
        <v>1950</v>
      </c>
      <c r="F878" s="76" t="s">
        <v>106</v>
      </c>
      <c r="G878" s="75">
        <v>6</v>
      </c>
      <c r="H878" s="81">
        <v>25.6</v>
      </c>
      <c r="I878" s="80">
        <v>153.60000000000002</v>
      </c>
      <c r="J878" s="56" t="s">
        <v>12</v>
      </c>
      <c r="K878" s="29" t="s">
        <v>2023</v>
      </c>
    </row>
    <row r="879" spans="2:11">
      <c r="B879" s="60" t="s">
        <v>25</v>
      </c>
      <c r="C879" s="59" t="s">
        <v>23</v>
      </c>
      <c r="D879" s="73">
        <v>44760</v>
      </c>
      <c r="E879" s="76" t="s">
        <v>1950</v>
      </c>
      <c r="F879" s="76" t="s">
        <v>106</v>
      </c>
      <c r="G879" s="75">
        <v>72</v>
      </c>
      <c r="H879" s="81">
        <v>25.6</v>
      </c>
      <c r="I879" s="80">
        <v>1843.2</v>
      </c>
      <c r="J879" s="56" t="s">
        <v>12</v>
      </c>
      <c r="K879" s="29" t="s">
        <v>2024</v>
      </c>
    </row>
    <row r="880" spans="2:11">
      <c r="B880" s="60" t="s">
        <v>25</v>
      </c>
      <c r="C880" s="59" t="s">
        <v>23</v>
      </c>
      <c r="D880" s="73">
        <v>44760</v>
      </c>
      <c r="E880" s="76" t="s">
        <v>1950</v>
      </c>
      <c r="F880" s="76" t="s">
        <v>106</v>
      </c>
      <c r="G880" s="75">
        <v>218</v>
      </c>
      <c r="H880" s="81">
        <v>25.6</v>
      </c>
      <c r="I880" s="80">
        <v>5580.8</v>
      </c>
      <c r="J880" s="56" t="s">
        <v>12</v>
      </c>
      <c r="K880" s="29" t="s">
        <v>2025</v>
      </c>
    </row>
    <row r="881" spans="2:11">
      <c r="B881" s="60" t="s">
        <v>25</v>
      </c>
      <c r="C881" s="59" t="s">
        <v>23</v>
      </c>
      <c r="D881" s="73">
        <v>44760</v>
      </c>
      <c r="E881" s="76" t="s">
        <v>1950</v>
      </c>
      <c r="F881" s="76" t="s">
        <v>106</v>
      </c>
      <c r="G881" s="75">
        <v>52</v>
      </c>
      <c r="H881" s="81">
        <v>25.6</v>
      </c>
      <c r="I881" s="80">
        <v>1331.2</v>
      </c>
      <c r="J881" s="56" t="s">
        <v>12</v>
      </c>
      <c r="K881" s="29" t="s">
        <v>2026</v>
      </c>
    </row>
    <row r="882" spans="2:11">
      <c r="B882" s="60" t="s">
        <v>25</v>
      </c>
      <c r="C882" s="59" t="s">
        <v>23</v>
      </c>
      <c r="D882" s="73">
        <v>44760</v>
      </c>
      <c r="E882" s="76" t="s">
        <v>1950</v>
      </c>
      <c r="F882" s="76" t="s">
        <v>106</v>
      </c>
      <c r="G882" s="75">
        <v>90</v>
      </c>
      <c r="H882" s="81">
        <v>25.55</v>
      </c>
      <c r="I882" s="80">
        <v>2299.5</v>
      </c>
      <c r="J882" s="56" t="s">
        <v>12</v>
      </c>
      <c r="K882" s="29" t="s">
        <v>2027</v>
      </c>
    </row>
    <row r="883" spans="2:11">
      <c r="B883" s="60" t="s">
        <v>25</v>
      </c>
      <c r="C883" s="59" t="s">
        <v>23</v>
      </c>
      <c r="D883" s="73">
        <v>44760</v>
      </c>
      <c r="E883" s="76" t="s">
        <v>1950</v>
      </c>
      <c r="F883" s="76" t="s">
        <v>106</v>
      </c>
      <c r="G883" s="75">
        <v>14</v>
      </c>
      <c r="H883" s="81">
        <v>25.55</v>
      </c>
      <c r="I883" s="80">
        <v>357.7</v>
      </c>
      <c r="J883" s="56" t="s">
        <v>12</v>
      </c>
      <c r="K883" s="29" t="s">
        <v>2028</v>
      </c>
    </row>
    <row r="884" spans="2:11">
      <c r="B884" s="60" t="s">
        <v>25</v>
      </c>
      <c r="C884" s="59" t="s">
        <v>23</v>
      </c>
      <c r="D884" s="73">
        <v>44760</v>
      </c>
      <c r="E884" s="76" t="s">
        <v>1950</v>
      </c>
      <c r="F884" s="76" t="s">
        <v>106</v>
      </c>
      <c r="G884" s="75">
        <v>8</v>
      </c>
      <c r="H884" s="81">
        <v>25.55</v>
      </c>
      <c r="I884" s="80">
        <v>204.4</v>
      </c>
      <c r="J884" s="56" t="s">
        <v>12</v>
      </c>
      <c r="K884" s="29" t="s">
        <v>2029</v>
      </c>
    </row>
    <row r="885" spans="2:11">
      <c r="B885" s="60" t="s">
        <v>25</v>
      </c>
      <c r="C885" s="59" t="s">
        <v>23</v>
      </c>
      <c r="D885" s="73">
        <v>44760</v>
      </c>
      <c r="E885" s="76" t="s">
        <v>1950</v>
      </c>
      <c r="F885" s="76" t="s">
        <v>106</v>
      </c>
      <c r="G885" s="75">
        <v>98</v>
      </c>
      <c r="H885" s="81">
        <v>25.55</v>
      </c>
      <c r="I885" s="80">
        <v>2503.9</v>
      </c>
      <c r="J885" s="56" t="s">
        <v>12</v>
      </c>
      <c r="K885" s="29" t="s">
        <v>2030</v>
      </c>
    </row>
    <row r="886" spans="2:11">
      <c r="B886" s="60" t="s">
        <v>25</v>
      </c>
      <c r="C886" s="59" t="s">
        <v>23</v>
      </c>
      <c r="D886" s="73">
        <v>44760</v>
      </c>
      <c r="E886" s="76" t="s">
        <v>2200</v>
      </c>
      <c r="F886" s="76" t="s">
        <v>106</v>
      </c>
      <c r="G886" s="75">
        <v>9</v>
      </c>
      <c r="H886" s="81">
        <v>25.65</v>
      </c>
      <c r="I886" s="80">
        <v>230.85</v>
      </c>
      <c r="J886" s="56" t="s">
        <v>12</v>
      </c>
      <c r="K886" s="29" t="s">
        <v>2031</v>
      </c>
    </row>
    <row r="887" spans="2:11">
      <c r="B887" s="60" t="s">
        <v>25</v>
      </c>
      <c r="C887" s="59" t="s">
        <v>23</v>
      </c>
      <c r="D887" s="73">
        <v>44760</v>
      </c>
      <c r="E887" s="76" t="s">
        <v>2200</v>
      </c>
      <c r="F887" s="76" t="s">
        <v>106</v>
      </c>
      <c r="G887" s="75">
        <v>190</v>
      </c>
      <c r="H887" s="81">
        <v>25.65</v>
      </c>
      <c r="I887" s="80">
        <v>4873.5</v>
      </c>
      <c r="J887" s="56" t="s">
        <v>12</v>
      </c>
      <c r="K887" s="29" t="s">
        <v>2032</v>
      </c>
    </row>
    <row r="888" spans="2:11">
      <c r="B888" s="60" t="s">
        <v>25</v>
      </c>
      <c r="C888" s="59" t="s">
        <v>23</v>
      </c>
      <c r="D888" s="73">
        <v>44760</v>
      </c>
      <c r="E888" s="76" t="s">
        <v>2200</v>
      </c>
      <c r="F888" s="76" t="s">
        <v>106</v>
      </c>
      <c r="G888" s="75">
        <v>116</v>
      </c>
      <c r="H888" s="81">
        <v>25.65</v>
      </c>
      <c r="I888" s="80">
        <v>2975.3999999999996</v>
      </c>
      <c r="J888" s="56" t="s">
        <v>12</v>
      </c>
      <c r="K888" s="29" t="s">
        <v>2033</v>
      </c>
    </row>
    <row r="889" spans="2:11">
      <c r="B889" s="60" t="s">
        <v>25</v>
      </c>
      <c r="C889" s="59" t="s">
        <v>23</v>
      </c>
      <c r="D889" s="73">
        <v>44760</v>
      </c>
      <c r="E889" s="76" t="s">
        <v>2200</v>
      </c>
      <c r="F889" s="76" t="s">
        <v>106</v>
      </c>
      <c r="G889" s="75">
        <v>52</v>
      </c>
      <c r="H889" s="81">
        <v>25.65</v>
      </c>
      <c r="I889" s="80">
        <v>1333.8</v>
      </c>
      <c r="J889" s="56" t="s">
        <v>12</v>
      </c>
      <c r="K889" s="29" t="s">
        <v>2034</v>
      </c>
    </row>
    <row r="890" spans="2:11">
      <c r="B890" s="60" t="s">
        <v>25</v>
      </c>
      <c r="C890" s="59" t="s">
        <v>23</v>
      </c>
      <c r="D890" s="73">
        <v>44760</v>
      </c>
      <c r="E890" s="76" t="s">
        <v>2200</v>
      </c>
      <c r="F890" s="76" t="s">
        <v>106</v>
      </c>
      <c r="G890" s="75">
        <v>52</v>
      </c>
      <c r="H890" s="81">
        <v>25.65</v>
      </c>
      <c r="I890" s="80">
        <v>1333.8</v>
      </c>
      <c r="J890" s="56" t="s">
        <v>12</v>
      </c>
      <c r="K890" s="29" t="s">
        <v>2035</v>
      </c>
    </row>
    <row r="891" spans="2:11">
      <c r="B891" s="60" t="s">
        <v>25</v>
      </c>
      <c r="C891" s="59" t="s">
        <v>23</v>
      </c>
      <c r="D891" s="73">
        <v>44760</v>
      </c>
      <c r="E891" s="76" t="s">
        <v>2200</v>
      </c>
      <c r="F891" s="76" t="s">
        <v>106</v>
      </c>
      <c r="G891" s="75">
        <v>55</v>
      </c>
      <c r="H891" s="81">
        <v>25.65</v>
      </c>
      <c r="I891" s="80">
        <v>1410.75</v>
      </c>
      <c r="J891" s="56" t="s">
        <v>12</v>
      </c>
      <c r="K891" s="29" t="s">
        <v>2036</v>
      </c>
    </row>
    <row r="892" spans="2:11">
      <c r="B892" s="60" t="s">
        <v>25</v>
      </c>
      <c r="C892" s="59" t="s">
        <v>23</v>
      </c>
      <c r="D892" s="73">
        <v>44760</v>
      </c>
      <c r="E892" s="76" t="s">
        <v>2200</v>
      </c>
      <c r="F892" s="76" t="s">
        <v>106</v>
      </c>
      <c r="G892" s="75">
        <v>58</v>
      </c>
      <c r="H892" s="81">
        <v>25.65</v>
      </c>
      <c r="I892" s="80">
        <v>1487.6999999999998</v>
      </c>
      <c r="J892" s="56" t="s">
        <v>12</v>
      </c>
      <c r="K892" s="29" t="s">
        <v>2037</v>
      </c>
    </row>
    <row r="893" spans="2:11">
      <c r="B893" s="60" t="s">
        <v>25</v>
      </c>
      <c r="C893" s="59" t="s">
        <v>23</v>
      </c>
      <c r="D893" s="73">
        <v>44760</v>
      </c>
      <c r="E893" s="76" t="s">
        <v>2200</v>
      </c>
      <c r="F893" s="76" t="s">
        <v>106</v>
      </c>
      <c r="G893" s="75">
        <v>51</v>
      </c>
      <c r="H893" s="81">
        <v>25.65</v>
      </c>
      <c r="I893" s="80">
        <v>1308.1499999999999</v>
      </c>
      <c r="J893" s="56" t="s">
        <v>12</v>
      </c>
      <c r="K893" s="29" t="s">
        <v>2038</v>
      </c>
    </row>
    <row r="894" spans="2:11">
      <c r="B894" s="60" t="s">
        <v>25</v>
      </c>
      <c r="C894" s="59" t="s">
        <v>23</v>
      </c>
      <c r="D894" s="73">
        <v>44760</v>
      </c>
      <c r="E894" s="76" t="s">
        <v>2200</v>
      </c>
      <c r="F894" s="76" t="s">
        <v>106</v>
      </c>
      <c r="G894" s="75">
        <v>50</v>
      </c>
      <c r="H894" s="81">
        <v>25.65</v>
      </c>
      <c r="I894" s="80">
        <v>1282.5</v>
      </c>
      <c r="J894" s="56" t="s">
        <v>12</v>
      </c>
      <c r="K894" s="29" t="s">
        <v>2039</v>
      </c>
    </row>
    <row r="895" spans="2:11">
      <c r="B895" s="60" t="s">
        <v>25</v>
      </c>
      <c r="C895" s="59" t="s">
        <v>23</v>
      </c>
      <c r="D895" s="73">
        <v>44760</v>
      </c>
      <c r="E895" s="76" t="s">
        <v>2200</v>
      </c>
      <c r="F895" s="76" t="s">
        <v>106</v>
      </c>
      <c r="G895" s="75">
        <v>64</v>
      </c>
      <c r="H895" s="81">
        <v>25.65</v>
      </c>
      <c r="I895" s="80">
        <v>1641.6</v>
      </c>
      <c r="J895" s="56" t="s">
        <v>12</v>
      </c>
      <c r="K895" s="29" t="s">
        <v>2040</v>
      </c>
    </row>
    <row r="896" spans="2:11">
      <c r="B896" s="60" t="s">
        <v>25</v>
      </c>
      <c r="C896" s="59" t="s">
        <v>23</v>
      </c>
      <c r="D896" s="73">
        <v>44760</v>
      </c>
      <c r="E896" s="76" t="s">
        <v>2200</v>
      </c>
      <c r="F896" s="76" t="s">
        <v>106</v>
      </c>
      <c r="G896" s="75">
        <v>63</v>
      </c>
      <c r="H896" s="81">
        <v>25.65</v>
      </c>
      <c r="I896" s="80">
        <v>1615.9499999999998</v>
      </c>
      <c r="J896" s="56" t="s">
        <v>12</v>
      </c>
      <c r="K896" s="29" t="s">
        <v>2041</v>
      </c>
    </row>
    <row r="897" spans="2:11">
      <c r="B897" s="60" t="s">
        <v>25</v>
      </c>
      <c r="C897" s="59" t="s">
        <v>23</v>
      </c>
      <c r="D897" s="73">
        <v>44760</v>
      </c>
      <c r="E897" s="76" t="s">
        <v>2200</v>
      </c>
      <c r="F897" s="76" t="s">
        <v>106</v>
      </c>
      <c r="G897" s="75">
        <v>50</v>
      </c>
      <c r="H897" s="81">
        <v>25.65</v>
      </c>
      <c r="I897" s="80">
        <v>1282.5</v>
      </c>
      <c r="J897" s="56" t="s">
        <v>12</v>
      </c>
      <c r="K897" s="29" t="s">
        <v>2042</v>
      </c>
    </row>
    <row r="898" spans="2:11">
      <c r="B898" s="60" t="s">
        <v>25</v>
      </c>
      <c r="C898" s="59" t="s">
        <v>23</v>
      </c>
      <c r="D898" s="73">
        <v>44760</v>
      </c>
      <c r="E898" s="76" t="s">
        <v>2200</v>
      </c>
      <c r="F898" s="76" t="s">
        <v>106</v>
      </c>
      <c r="G898" s="75">
        <v>13</v>
      </c>
      <c r="H898" s="81">
        <v>25.65</v>
      </c>
      <c r="I898" s="80">
        <v>333.45</v>
      </c>
      <c r="J898" s="56" t="s">
        <v>12</v>
      </c>
      <c r="K898" s="29" t="s">
        <v>2043</v>
      </c>
    </row>
    <row r="899" spans="2:11">
      <c r="B899" s="60" t="s">
        <v>25</v>
      </c>
      <c r="C899" s="59" t="s">
        <v>23</v>
      </c>
      <c r="D899" s="73">
        <v>44760</v>
      </c>
      <c r="E899" s="76" t="s">
        <v>2200</v>
      </c>
      <c r="F899" s="76" t="s">
        <v>106</v>
      </c>
      <c r="G899" s="75">
        <v>14</v>
      </c>
      <c r="H899" s="81">
        <v>25.65</v>
      </c>
      <c r="I899" s="80">
        <v>359.09999999999997</v>
      </c>
      <c r="J899" s="56" t="s">
        <v>12</v>
      </c>
      <c r="K899" s="29" t="s">
        <v>2044</v>
      </c>
    </row>
    <row r="900" spans="2:11">
      <c r="B900" s="60" t="s">
        <v>25</v>
      </c>
      <c r="C900" s="59" t="s">
        <v>23</v>
      </c>
      <c r="D900" s="73">
        <v>44760</v>
      </c>
      <c r="E900" s="76" t="s">
        <v>2200</v>
      </c>
      <c r="F900" s="76" t="s">
        <v>106</v>
      </c>
      <c r="G900" s="75">
        <v>14</v>
      </c>
      <c r="H900" s="81">
        <v>25.65</v>
      </c>
      <c r="I900" s="80">
        <v>359.09999999999997</v>
      </c>
      <c r="J900" s="56" t="s">
        <v>12</v>
      </c>
      <c r="K900" s="29" t="s">
        <v>2045</v>
      </c>
    </row>
    <row r="901" spans="2:11">
      <c r="B901" s="60" t="s">
        <v>25</v>
      </c>
      <c r="C901" s="59" t="s">
        <v>23</v>
      </c>
      <c r="D901" s="73">
        <v>44760</v>
      </c>
      <c r="E901" s="76" t="s">
        <v>2201</v>
      </c>
      <c r="F901" s="76" t="s">
        <v>106</v>
      </c>
      <c r="G901" s="75">
        <v>72</v>
      </c>
      <c r="H901" s="81">
        <v>25.65</v>
      </c>
      <c r="I901" s="80">
        <v>1846.8</v>
      </c>
      <c r="J901" s="56" t="s">
        <v>12</v>
      </c>
      <c r="K901" s="29" t="s">
        <v>2046</v>
      </c>
    </row>
    <row r="902" spans="2:11">
      <c r="B902" s="60" t="s">
        <v>25</v>
      </c>
      <c r="C902" s="59" t="s">
        <v>23</v>
      </c>
      <c r="D902" s="73">
        <v>44760</v>
      </c>
      <c r="E902" s="76" t="s">
        <v>2202</v>
      </c>
      <c r="F902" s="76" t="s">
        <v>106</v>
      </c>
      <c r="G902" s="75">
        <v>66</v>
      </c>
      <c r="H902" s="81">
        <v>25.6</v>
      </c>
      <c r="I902" s="80">
        <v>1689.6000000000001</v>
      </c>
      <c r="J902" s="56" t="s">
        <v>12</v>
      </c>
      <c r="K902" s="29" t="s">
        <v>2047</v>
      </c>
    </row>
    <row r="903" spans="2:11">
      <c r="B903" s="60" t="s">
        <v>25</v>
      </c>
      <c r="C903" s="59" t="s">
        <v>23</v>
      </c>
      <c r="D903" s="73">
        <v>44760</v>
      </c>
      <c r="E903" s="76" t="s">
        <v>2202</v>
      </c>
      <c r="F903" s="76" t="s">
        <v>106</v>
      </c>
      <c r="G903" s="75">
        <v>41</v>
      </c>
      <c r="H903" s="81">
        <v>25.6</v>
      </c>
      <c r="I903" s="80">
        <v>1049.6000000000001</v>
      </c>
      <c r="J903" s="56" t="s">
        <v>12</v>
      </c>
      <c r="K903" s="29" t="s">
        <v>2048</v>
      </c>
    </row>
    <row r="904" spans="2:11">
      <c r="B904" s="60" t="s">
        <v>25</v>
      </c>
      <c r="C904" s="59" t="s">
        <v>23</v>
      </c>
      <c r="D904" s="73">
        <v>44760</v>
      </c>
      <c r="E904" s="76" t="s">
        <v>2202</v>
      </c>
      <c r="F904" s="76" t="s">
        <v>106</v>
      </c>
      <c r="G904" s="75">
        <v>72</v>
      </c>
      <c r="H904" s="81">
        <v>25.65</v>
      </c>
      <c r="I904" s="80">
        <v>1846.8</v>
      </c>
      <c r="J904" s="56" t="s">
        <v>12</v>
      </c>
      <c r="K904" s="29" t="s">
        <v>2049</v>
      </c>
    </row>
    <row r="905" spans="2:11">
      <c r="B905" s="60" t="s">
        <v>25</v>
      </c>
      <c r="C905" s="59" t="s">
        <v>23</v>
      </c>
      <c r="D905" s="73">
        <v>44760</v>
      </c>
      <c r="E905" s="76" t="s">
        <v>2202</v>
      </c>
      <c r="F905" s="76" t="s">
        <v>106</v>
      </c>
      <c r="G905" s="75">
        <v>9</v>
      </c>
      <c r="H905" s="81">
        <v>25.65</v>
      </c>
      <c r="I905" s="80">
        <v>230.85</v>
      </c>
      <c r="J905" s="56" t="s">
        <v>12</v>
      </c>
      <c r="K905" s="29" t="s">
        <v>2050</v>
      </c>
    </row>
    <row r="906" spans="2:11">
      <c r="B906" s="60" t="s">
        <v>25</v>
      </c>
      <c r="C906" s="59" t="s">
        <v>23</v>
      </c>
      <c r="D906" s="73">
        <v>44760</v>
      </c>
      <c r="E906" s="76" t="s">
        <v>2203</v>
      </c>
      <c r="F906" s="76" t="s">
        <v>106</v>
      </c>
      <c r="G906" s="75">
        <v>8</v>
      </c>
      <c r="H906" s="81">
        <v>25.65</v>
      </c>
      <c r="I906" s="80">
        <v>205.2</v>
      </c>
      <c r="J906" s="56" t="s">
        <v>12</v>
      </c>
      <c r="K906" s="29" t="s">
        <v>2051</v>
      </c>
    </row>
    <row r="907" spans="2:11">
      <c r="B907" s="60" t="s">
        <v>25</v>
      </c>
      <c r="C907" s="59" t="s">
        <v>23</v>
      </c>
      <c r="D907" s="73">
        <v>44760</v>
      </c>
      <c r="E907" s="76" t="s">
        <v>1952</v>
      </c>
      <c r="F907" s="76" t="s">
        <v>106</v>
      </c>
      <c r="G907" s="75">
        <v>15</v>
      </c>
      <c r="H907" s="81">
        <v>25.65</v>
      </c>
      <c r="I907" s="80">
        <v>384.75</v>
      </c>
      <c r="J907" s="56" t="s">
        <v>12</v>
      </c>
      <c r="K907" s="29" t="s">
        <v>2052</v>
      </c>
    </row>
    <row r="908" spans="2:11">
      <c r="B908" s="60" t="s">
        <v>25</v>
      </c>
      <c r="C908" s="59" t="s">
        <v>23</v>
      </c>
      <c r="D908" s="73">
        <v>44760</v>
      </c>
      <c r="E908" s="76" t="s">
        <v>1952</v>
      </c>
      <c r="F908" s="76" t="s">
        <v>106</v>
      </c>
      <c r="G908" s="75">
        <v>92</v>
      </c>
      <c r="H908" s="81">
        <v>25.65</v>
      </c>
      <c r="I908" s="80">
        <v>2359.7999999999997</v>
      </c>
      <c r="J908" s="56" t="s">
        <v>12</v>
      </c>
      <c r="K908" s="29" t="s">
        <v>2053</v>
      </c>
    </row>
    <row r="909" spans="2:11">
      <c r="B909" s="60" t="s">
        <v>25</v>
      </c>
      <c r="C909" s="59" t="s">
        <v>23</v>
      </c>
      <c r="D909" s="73">
        <v>44760</v>
      </c>
      <c r="E909" s="76" t="s">
        <v>1952</v>
      </c>
      <c r="F909" s="76" t="s">
        <v>106</v>
      </c>
      <c r="G909" s="75">
        <v>58</v>
      </c>
      <c r="H909" s="81">
        <v>25.65</v>
      </c>
      <c r="I909" s="80">
        <v>1487.6999999999998</v>
      </c>
      <c r="J909" s="56" t="s">
        <v>12</v>
      </c>
      <c r="K909" s="29" t="s">
        <v>2054</v>
      </c>
    </row>
    <row r="910" spans="2:11">
      <c r="B910" s="60" t="s">
        <v>25</v>
      </c>
      <c r="C910" s="59" t="s">
        <v>23</v>
      </c>
      <c r="D910" s="73">
        <v>44760</v>
      </c>
      <c r="E910" s="76" t="s">
        <v>1952</v>
      </c>
      <c r="F910" s="76" t="s">
        <v>106</v>
      </c>
      <c r="G910" s="75">
        <v>20</v>
      </c>
      <c r="H910" s="81">
        <v>25.65</v>
      </c>
      <c r="I910" s="80">
        <v>513</v>
      </c>
      <c r="J910" s="56" t="s">
        <v>12</v>
      </c>
      <c r="K910" s="29" t="s">
        <v>2055</v>
      </c>
    </row>
    <row r="911" spans="2:11">
      <c r="B911" s="60" t="s">
        <v>25</v>
      </c>
      <c r="C911" s="59" t="s">
        <v>23</v>
      </c>
      <c r="D911" s="73">
        <v>44760</v>
      </c>
      <c r="E911" s="76" t="s">
        <v>1952</v>
      </c>
      <c r="F911" s="76" t="s">
        <v>106</v>
      </c>
      <c r="G911" s="75">
        <v>10</v>
      </c>
      <c r="H911" s="81">
        <v>25.65</v>
      </c>
      <c r="I911" s="80">
        <v>256.5</v>
      </c>
      <c r="J911" s="56" t="s">
        <v>12</v>
      </c>
      <c r="K911" s="29" t="s">
        <v>2056</v>
      </c>
    </row>
    <row r="912" spans="2:11">
      <c r="B912" s="60" t="s">
        <v>25</v>
      </c>
      <c r="C912" s="59" t="s">
        <v>23</v>
      </c>
      <c r="D912" s="73">
        <v>44760</v>
      </c>
      <c r="E912" s="76" t="s">
        <v>1952</v>
      </c>
      <c r="F912" s="76" t="s">
        <v>106</v>
      </c>
      <c r="G912" s="75">
        <v>100</v>
      </c>
      <c r="H912" s="81">
        <v>25.6</v>
      </c>
      <c r="I912" s="80">
        <v>2560</v>
      </c>
      <c r="J912" s="56" t="s">
        <v>12</v>
      </c>
      <c r="K912" s="29" t="s">
        <v>2057</v>
      </c>
    </row>
    <row r="913" spans="2:11">
      <c r="B913" s="60" t="s">
        <v>25</v>
      </c>
      <c r="C913" s="59" t="s">
        <v>23</v>
      </c>
      <c r="D913" s="73">
        <v>44760</v>
      </c>
      <c r="E913" s="76" t="s">
        <v>1952</v>
      </c>
      <c r="F913" s="76" t="s">
        <v>106</v>
      </c>
      <c r="G913" s="75">
        <v>9</v>
      </c>
      <c r="H913" s="81">
        <v>25.6</v>
      </c>
      <c r="I913" s="80">
        <v>230.4</v>
      </c>
      <c r="J913" s="56" t="s">
        <v>12</v>
      </c>
      <c r="K913" s="29" t="s">
        <v>2058</v>
      </c>
    </row>
    <row r="914" spans="2:11">
      <c r="B914" s="60" t="s">
        <v>25</v>
      </c>
      <c r="C914" s="59" t="s">
        <v>23</v>
      </c>
      <c r="D914" s="73">
        <v>44760</v>
      </c>
      <c r="E914" s="76" t="s">
        <v>2204</v>
      </c>
      <c r="F914" s="76" t="s">
        <v>106</v>
      </c>
      <c r="G914" s="75">
        <v>8</v>
      </c>
      <c r="H914" s="81">
        <v>25.65</v>
      </c>
      <c r="I914" s="80">
        <v>205.2</v>
      </c>
      <c r="J914" s="56" t="s">
        <v>12</v>
      </c>
      <c r="K914" s="29" t="s">
        <v>2059</v>
      </c>
    </row>
    <row r="915" spans="2:11">
      <c r="B915" s="60" t="s">
        <v>25</v>
      </c>
      <c r="C915" s="59" t="s">
        <v>23</v>
      </c>
      <c r="D915" s="73">
        <v>44760</v>
      </c>
      <c r="E915" s="76" t="s">
        <v>1953</v>
      </c>
      <c r="F915" s="76" t="s">
        <v>106</v>
      </c>
      <c r="G915" s="75">
        <v>79</v>
      </c>
      <c r="H915" s="81">
        <v>25.6</v>
      </c>
      <c r="I915" s="80">
        <v>2022.4</v>
      </c>
      <c r="J915" s="56" t="s">
        <v>12</v>
      </c>
      <c r="K915" s="29" t="s">
        <v>2060</v>
      </c>
    </row>
    <row r="916" spans="2:11">
      <c r="B916" s="60" t="s">
        <v>25</v>
      </c>
      <c r="C916" s="59" t="s">
        <v>23</v>
      </c>
      <c r="D916" s="73">
        <v>44760</v>
      </c>
      <c r="E916" s="76" t="s">
        <v>1953</v>
      </c>
      <c r="F916" s="76" t="s">
        <v>106</v>
      </c>
      <c r="G916" s="75">
        <v>100</v>
      </c>
      <c r="H916" s="81">
        <v>25.6</v>
      </c>
      <c r="I916" s="80">
        <v>2560</v>
      </c>
      <c r="J916" s="56" t="s">
        <v>12</v>
      </c>
      <c r="K916" s="29" t="s">
        <v>2061</v>
      </c>
    </row>
    <row r="917" spans="2:11">
      <c r="B917" s="60" t="s">
        <v>25</v>
      </c>
      <c r="C917" s="59" t="s">
        <v>23</v>
      </c>
      <c r="D917" s="73">
        <v>44760</v>
      </c>
      <c r="E917" s="76" t="s">
        <v>2205</v>
      </c>
      <c r="F917" s="76" t="s">
        <v>106</v>
      </c>
      <c r="G917" s="75">
        <v>12</v>
      </c>
      <c r="H917" s="81">
        <v>25.65</v>
      </c>
      <c r="I917" s="80">
        <v>307.79999999999995</v>
      </c>
      <c r="J917" s="56" t="s">
        <v>12</v>
      </c>
      <c r="K917" s="29" t="s">
        <v>2062</v>
      </c>
    </row>
    <row r="918" spans="2:11">
      <c r="B918" s="60" t="s">
        <v>25</v>
      </c>
      <c r="C918" s="59" t="s">
        <v>23</v>
      </c>
      <c r="D918" s="73">
        <v>44760</v>
      </c>
      <c r="E918" s="76" t="s">
        <v>2206</v>
      </c>
      <c r="F918" s="76" t="s">
        <v>106</v>
      </c>
      <c r="G918" s="75">
        <v>9</v>
      </c>
      <c r="H918" s="81">
        <v>25.6</v>
      </c>
      <c r="I918" s="80">
        <v>230.4</v>
      </c>
      <c r="J918" s="56" t="s">
        <v>12</v>
      </c>
      <c r="K918" s="29" t="s">
        <v>2063</v>
      </c>
    </row>
    <row r="919" spans="2:11">
      <c r="B919" s="60" t="s">
        <v>25</v>
      </c>
      <c r="C919" s="59" t="s">
        <v>23</v>
      </c>
      <c r="D919" s="73">
        <v>44760</v>
      </c>
      <c r="E919" s="76" t="s">
        <v>1881</v>
      </c>
      <c r="F919" s="76" t="s">
        <v>106</v>
      </c>
      <c r="G919" s="75">
        <v>8</v>
      </c>
      <c r="H919" s="81">
        <v>25.65</v>
      </c>
      <c r="I919" s="80">
        <v>205.2</v>
      </c>
      <c r="J919" s="56" t="s">
        <v>12</v>
      </c>
      <c r="K919" s="29" t="s">
        <v>2064</v>
      </c>
    </row>
    <row r="920" spans="2:11">
      <c r="B920" s="60" t="s">
        <v>25</v>
      </c>
      <c r="C920" s="59" t="s">
        <v>23</v>
      </c>
      <c r="D920" s="73">
        <v>44760</v>
      </c>
      <c r="E920" s="76" t="s">
        <v>2207</v>
      </c>
      <c r="F920" s="76" t="s">
        <v>106</v>
      </c>
      <c r="G920" s="75">
        <v>50</v>
      </c>
      <c r="H920" s="81">
        <v>25.6</v>
      </c>
      <c r="I920" s="80">
        <v>1280</v>
      </c>
      <c r="J920" s="56" t="s">
        <v>12</v>
      </c>
      <c r="K920" s="29" t="s">
        <v>2065</v>
      </c>
    </row>
    <row r="921" spans="2:11">
      <c r="B921" s="60" t="s">
        <v>25</v>
      </c>
      <c r="C921" s="59" t="s">
        <v>23</v>
      </c>
      <c r="D921" s="73">
        <v>44760</v>
      </c>
      <c r="E921" s="76" t="s">
        <v>2208</v>
      </c>
      <c r="F921" s="76" t="s">
        <v>106</v>
      </c>
      <c r="G921" s="75">
        <v>159</v>
      </c>
      <c r="H921" s="81">
        <v>25.6</v>
      </c>
      <c r="I921" s="80">
        <v>4070.4</v>
      </c>
      <c r="J921" s="56" t="s">
        <v>12</v>
      </c>
      <c r="K921" s="29" t="s">
        <v>2066</v>
      </c>
    </row>
    <row r="922" spans="2:11">
      <c r="B922" s="60" t="s">
        <v>25</v>
      </c>
      <c r="C922" s="59" t="s">
        <v>23</v>
      </c>
      <c r="D922" s="73">
        <v>44760</v>
      </c>
      <c r="E922" s="76" t="s">
        <v>2208</v>
      </c>
      <c r="F922" s="76" t="s">
        <v>106</v>
      </c>
      <c r="G922" s="75">
        <v>41</v>
      </c>
      <c r="H922" s="81">
        <v>25.6</v>
      </c>
      <c r="I922" s="80">
        <v>1049.6000000000001</v>
      </c>
      <c r="J922" s="56" t="s">
        <v>12</v>
      </c>
      <c r="K922" s="29" t="s">
        <v>2067</v>
      </c>
    </row>
    <row r="923" spans="2:11">
      <c r="B923" s="60" t="s">
        <v>25</v>
      </c>
      <c r="C923" s="59" t="s">
        <v>23</v>
      </c>
      <c r="D923" s="73">
        <v>44760</v>
      </c>
      <c r="E923" s="76" t="s">
        <v>2208</v>
      </c>
      <c r="F923" s="76" t="s">
        <v>106</v>
      </c>
      <c r="G923" s="75">
        <v>12</v>
      </c>
      <c r="H923" s="81">
        <v>25.6</v>
      </c>
      <c r="I923" s="80">
        <v>307.20000000000005</v>
      </c>
      <c r="J923" s="56" t="s">
        <v>12</v>
      </c>
      <c r="K923" s="29" t="s">
        <v>2068</v>
      </c>
    </row>
    <row r="924" spans="2:11">
      <c r="B924" s="60" t="s">
        <v>25</v>
      </c>
      <c r="C924" s="59" t="s">
        <v>23</v>
      </c>
      <c r="D924" s="73">
        <v>44760</v>
      </c>
      <c r="E924" s="76" t="s">
        <v>2209</v>
      </c>
      <c r="F924" s="76" t="s">
        <v>106</v>
      </c>
      <c r="G924" s="75">
        <v>12</v>
      </c>
      <c r="H924" s="81">
        <v>25.6</v>
      </c>
      <c r="I924" s="80">
        <v>307.20000000000005</v>
      </c>
      <c r="J924" s="56" t="s">
        <v>12</v>
      </c>
      <c r="K924" s="29" t="s">
        <v>2069</v>
      </c>
    </row>
    <row r="925" spans="2:11">
      <c r="B925" s="60" t="s">
        <v>25</v>
      </c>
      <c r="C925" s="59" t="s">
        <v>23</v>
      </c>
      <c r="D925" s="73">
        <v>44760</v>
      </c>
      <c r="E925" s="76" t="s">
        <v>2210</v>
      </c>
      <c r="F925" s="76" t="s">
        <v>106</v>
      </c>
      <c r="G925" s="75">
        <v>117</v>
      </c>
      <c r="H925" s="81">
        <v>25.6</v>
      </c>
      <c r="I925" s="80">
        <v>2995.2000000000003</v>
      </c>
      <c r="J925" s="56" t="s">
        <v>12</v>
      </c>
      <c r="K925" s="29" t="s">
        <v>2070</v>
      </c>
    </row>
    <row r="926" spans="2:11">
      <c r="B926" s="60" t="s">
        <v>25</v>
      </c>
      <c r="C926" s="59" t="s">
        <v>23</v>
      </c>
      <c r="D926" s="73">
        <v>44760</v>
      </c>
      <c r="E926" s="76" t="s">
        <v>2211</v>
      </c>
      <c r="F926" s="76" t="s">
        <v>106</v>
      </c>
      <c r="G926" s="75">
        <v>33</v>
      </c>
      <c r="H926" s="81">
        <v>25.6</v>
      </c>
      <c r="I926" s="80">
        <v>844.80000000000007</v>
      </c>
      <c r="J926" s="56" t="s">
        <v>12</v>
      </c>
      <c r="K926" s="29" t="s">
        <v>2071</v>
      </c>
    </row>
    <row r="927" spans="2:11">
      <c r="B927" s="60" t="s">
        <v>25</v>
      </c>
      <c r="C927" s="59" t="s">
        <v>23</v>
      </c>
      <c r="D927" s="73">
        <v>44760</v>
      </c>
      <c r="E927" s="76" t="s">
        <v>2211</v>
      </c>
      <c r="F927" s="76" t="s">
        <v>106</v>
      </c>
      <c r="G927" s="75">
        <v>40</v>
      </c>
      <c r="H927" s="81">
        <v>25.6</v>
      </c>
      <c r="I927" s="80">
        <v>1024</v>
      </c>
      <c r="J927" s="56" t="s">
        <v>12</v>
      </c>
      <c r="K927" s="29" t="s">
        <v>2072</v>
      </c>
    </row>
    <row r="928" spans="2:11">
      <c r="B928" s="60" t="s">
        <v>25</v>
      </c>
      <c r="C928" s="59" t="s">
        <v>23</v>
      </c>
      <c r="D928" s="73">
        <v>44760</v>
      </c>
      <c r="E928" s="76" t="s">
        <v>2212</v>
      </c>
      <c r="F928" s="76" t="s">
        <v>106</v>
      </c>
      <c r="G928" s="75">
        <v>8</v>
      </c>
      <c r="H928" s="81">
        <v>25.6</v>
      </c>
      <c r="I928" s="80">
        <v>204.8</v>
      </c>
      <c r="J928" s="56" t="s">
        <v>12</v>
      </c>
      <c r="K928" s="29" t="s">
        <v>2073</v>
      </c>
    </row>
    <row r="929" spans="2:11">
      <c r="B929" s="60" t="s">
        <v>25</v>
      </c>
      <c r="C929" s="59" t="s">
        <v>23</v>
      </c>
      <c r="D929" s="73">
        <v>44760</v>
      </c>
      <c r="E929" s="76" t="s">
        <v>2212</v>
      </c>
      <c r="F929" s="76" t="s">
        <v>106</v>
      </c>
      <c r="G929" s="75">
        <v>12</v>
      </c>
      <c r="H929" s="81">
        <v>25.6</v>
      </c>
      <c r="I929" s="80">
        <v>307.20000000000005</v>
      </c>
      <c r="J929" s="56" t="s">
        <v>12</v>
      </c>
      <c r="K929" s="29" t="s">
        <v>2074</v>
      </c>
    </row>
    <row r="930" spans="2:11">
      <c r="B930" s="60" t="s">
        <v>25</v>
      </c>
      <c r="C930" s="59" t="s">
        <v>23</v>
      </c>
      <c r="D930" s="73">
        <v>44760</v>
      </c>
      <c r="E930" s="76" t="s">
        <v>2212</v>
      </c>
      <c r="F930" s="76" t="s">
        <v>106</v>
      </c>
      <c r="G930" s="75">
        <v>54</v>
      </c>
      <c r="H930" s="81">
        <v>25.6</v>
      </c>
      <c r="I930" s="80">
        <v>1382.4</v>
      </c>
      <c r="J930" s="56" t="s">
        <v>12</v>
      </c>
      <c r="K930" s="29" t="s">
        <v>2075</v>
      </c>
    </row>
    <row r="931" spans="2:11">
      <c r="B931" s="60" t="s">
        <v>25</v>
      </c>
      <c r="C931" s="59" t="s">
        <v>23</v>
      </c>
      <c r="D931" s="73">
        <v>44760</v>
      </c>
      <c r="E931" s="76" t="s">
        <v>2212</v>
      </c>
      <c r="F931" s="76" t="s">
        <v>106</v>
      </c>
      <c r="G931" s="75">
        <v>132</v>
      </c>
      <c r="H931" s="81">
        <v>25.6</v>
      </c>
      <c r="I931" s="80">
        <v>3379.2000000000003</v>
      </c>
      <c r="J931" s="56" t="s">
        <v>12</v>
      </c>
      <c r="K931" s="29" t="s">
        <v>2076</v>
      </c>
    </row>
    <row r="932" spans="2:11">
      <c r="B932" s="60" t="s">
        <v>25</v>
      </c>
      <c r="C932" s="59" t="s">
        <v>23</v>
      </c>
      <c r="D932" s="73">
        <v>44760</v>
      </c>
      <c r="E932" s="76" t="s">
        <v>2212</v>
      </c>
      <c r="F932" s="76" t="s">
        <v>106</v>
      </c>
      <c r="G932" s="75">
        <v>54</v>
      </c>
      <c r="H932" s="81">
        <v>25.6</v>
      </c>
      <c r="I932" s="80">
        <v>1382.4</v>
      </c>
      <c r="J932" s="56" t="s">
        <v>12</v>
      </c>
      <c r="K932" s="29" t="s">
        <v>2077</v>
      </c>
    </row>
    <row r="933" spans="2:11">
      <c r="B933" s="60" t="s">
        <v>25</v>
      </c>
      <c r="C933" s="59" t="s">
        <v>23</v>
      </c>
      <c r="D933" s="73">
        <v>44760</v>
      </c>
      <c r="E933" s="76" t="s">
        <v>2213</v>
      </c>
      <c r="F933" s="76" t="s">
        <v>106</v>
      </c>
      <c r="G933" s="75">
        <v>10</v>
      </c>
      <c r="H933" s="81">
        <v>25.6</v>
      </c>
      <c r="I933" s="80">
        <v>256</v>
      </c>
      <c r="J933" s="56" t="s">
        <v>12</v>
      </c>
      <c r="K933" s="29" t="s">
        <v>2078</v>
      </c>
    </row>
    <row r="934" spans="2:11">
      <c r="B934" s="60" t="s">
        <v>25</v>
      </c>
      <c r="C934" s="59" t="s">
        <v>23</v>
      </c>
      <c r="D934" s="73">
        <v>44760</v>
      </c>
      <c r="E934" s="76" t="s">
        <v>2214</v>
      </c>
      <c r="F934" s="76" t="s">
        <v>106</v>
      </c>
      <c r="G934" s="75">
        <v>83</v>
      </c>
      <c r="H934" s="81">
        <v>25.6</v>
      </c>
      <c r="I934" s="80">
        <v>2124.8000000000002</v>
      </c>
      <c r="J934" s="56" t="s">
        <v>12</v>
      </c>
      <c r="K934" s="29" t="s">
        <v>2079</v>
      </c>
    </row>
    <row r="935" spans="2:11">
      <c r="B935" s="60" t="s">
        <v>25</v>
      </c>
      <c r="C935" s="59" t="s">
        <v>23</v>
      </c>
      <c r="D935" s="73">
        <v>44760</v>
      </c>
      <c r="E935" s="76" t="s">
        <v>2214</v>
      </c>
      <c r="F935" s="76" t="s">
        <v>106</v>
      </c>
      <c r="G935" s="75">
        <v>40</v>
      </c>
      <c r="H935" s="81">
        <v>25.6</v>
      </c>
      <c r="I935" s="80">
        <v>1024</v>
      </c>
      <c r="J935" s="56" t="s">
        <v>12</v>
      </c>
      <c r="K935" s="29" t="s">
        <v>2080</v>
      </c>
    </row>
    <row r="936" spans="2:11">
      <c r="B936" s="60" t="s">
        <v>25</v>
      </c>
      <c r="C936" s="59" t="s">
        <v>23</v>
      </c>
      <c r="D936" s="73">
        <v>44760</v>
      </c>
      <c r="E936" s="76" t="s">
        <v>2215</v>
      </c>
      <c r="F936" s="76" t="s">
        <v>106</v>
      </c>
      <c r="G936" s="75">
        <v>104</v>
      </c>
      <c r="H936" s="81">
        <v>25.6</v>
      </c>
      <c r="I936" s="80">
        <v>2662.4</v>
      </c>
      <c r="J936" s="56" t="s">
        <v>12</v>
      </c>
      <c r="K936" s="29" t="s">
        <v>2081</v>
      </c>
    </row>
    <row r="937" spans="2:11">
      <c r="B937" s="60" t="s">
        <v>25</v>
      </c>
      <c r="C937" s="59" t="s">
        <v>23</v>
      </c>
      <c r="D937" s="73">
        <v>44760</v>
      </c>
      <c r="E937" s="76" t="s">
        <v>2216</v>
      </c>
      <c r="F937" s="76" t="s">
        <v>106</v>
      </c>
      <c r="G937" s="75">
        <v>4</v>
      </c>
      <c r="H937" s="81">
        <v>25.6</v>
      </c>
      <c r="I937" s="80">
        <v>102.4</v>
      </c>
      <c r="J937" s="56" t="s">
        <v>12</v>
      </c>
      <c r="K937" s="29" t="s">
        <v>2082</v>
      </c>
    </row>
    <row r="938" spans="2:11">
      <c r="B938" s="60" t="s">
        <v>25</v>
      </c>
      <c r="C938" s="59" t="s">
        <v>23</v>
      </c>
      <c r="D938" s="73">
        <v>44760</v>
      </c>
      <c r="E938" s="76" t="s">
        <v>2216</v>
      </c>
      <c r="F938" s="76" t="s">
        <v>106</v>
      </c>
      <c r="G938" s="75">
        <v>2</v>
      </c>
      <c r="H938" s="81">
        <v>25.6</v>
      </c>
      <c r="I938" s="80">
        <v>51.2</v>
      </c>
      <c r="J938" s="56" t="s">
        <v>12</v>
      </c>
      <c r="K938" s="29" t="s">
        <v>2083</v>
      </c>
    </row>
    <row r="939" spans="2:11">
      <c r="B939" s="60" t="s">
        <v>25</v>
      </c>
      <c r="C939" s="59" t="s">
        <v>23</v>
      </c>
      <c r="D939" s="73">
        <v>44760</v>
      </c>
      <c r="E939" s="76" t="s">
        <v>2216</v>
      </c>
      <c r="F939" s="76" t="s">
        <v>106</v>
      </c>
      <c r="G939" s="75">
        <v>3</v>
      </c>
      <c r="H939" s="81">
        <v>25.6</v>
      </c>
      <c r="I939" s="80">
        <v>76.800000000000011</v>
      </c>
      <c r="J939" s="56" t="s">
        <v>12</v>
      </c>
      <c r="K939" s="29" t="s">
        <v>2084</v>
      </c>
    </row>
    <row r="940" spans="2:11">
      <c r="B940" s="60" t="s">
        <v>25</v>
      </c>
      <c r="C940" s="59" t="s">
        <v>23</v>
      </c>
      <c r="D940" s="73">
        <v>44760</v>
      </c>
      <c r="E940" s="76" t="s">
        <v>2216</v>
      </c>
      <c r="F940" s="76" t="s">
        <v>106</v>
      </c>
      <c r="G940" s="75">
        <v>3</v>
      </c>
      <c r="H940" s="81">
        <v>25.6</v>
      </c>
      <c r="I940" s="80">
        <v>76.800000000000011</v>
      </c>
      <c r="J940" s="56" t="s">
        <v>12</v>
      </c>
      <c r="K940" s="29" t="s">
        <v>2085</v>
      </c>
    </row>
    <row r="941" spans="2:11">
      <c r="B941" s="60" t="s">
        <v>25</v>
      </c>
      <c r="C941" s="59" t="s">
        <v>23</v>
      </c>
      <c r="D941" s="73">
        <v>44760</v>
      </c>
      <c r="E941" s="76" t="s">
        <v>2217</v>
      </c>
      <c r="F941" s="76" t="s">
        <v>106</v>
      </c>
      <c r="G941" s="75">
        <v>66</v>
      </c>
      <c r="H941" s="81">
        <v>25.6</v>
      </c>
      <c r="I941" s="80">
        <v>1689.6000000000001</v>
      </c>
      <c r="J941" s="56" t="s">
        <v>12</v>
      </c>
      <c r="K941" s="29" t="s">
        <v>2086</v>
      </c>
    </row>
    <row r="942" spans="2:11">
      <c r="B942" s="60" t="s">
        <v>25</v>
      </c>
      <c r="C942" s="59" t="s">
        <v>23</v>
      </c>
      <c r="D942" s="73">
        <v>44760</v>
      </c>
      <c r="E942" s="76" t="s">
        <v>2217</v>
      </c>
      <c r="F942" s="76" t="s">
        <v>106</v>
      </c>
      <c r="G942" s="75">
        <v>28</v>
      </c>
      <c r="H942" s="81">
        <v>25.6</v>
      </c>
      <c r="I942" s="80">
        <v>716.80000000000007</v>
      </c>
      <c r="J942" s="56" t="s">
        <v>12</v>
      </c>
      <c r="K942" s="29" t="s">
        <v>2087</v>
      </c>
    </row>
    <row r="943" spans="2:11">
      <c r="B943" s="60" t="s">
        <v>25</v>
      </c>
      <c r="C943" s="59" t="s">
        <v>23</v>
      </c>
      <c r="D943" s="73">
        <v>44760</v>
      </c>
      <c r="E943" s="76" t="s">
        <v>2218</v>
      </c>
      <c r="F943" s="76" t="s">
        <v>106</v>
      </c>
      <c r="G943" s="75">
        <v>7</v>
      </c>
      <c r="H943" s="81">
        <v>25.6</v>
      </c>
      <c r="I943" s="80">
        <v>179.20000000000002</v>
      </c>
      <c r="J943" s="56" t="s">
        <v>12</v>
      </c>
      <c r="K943" s="29" t="s">
        <v>2088</v>
      </c>
    </row>
    <row r="944" spans="2:11">
      <c r="B944" s="60" t="s">
        <v>25</v>
      </c>
      <c r="C944" s="59" t="s">
        <v>23</v>
      </c>
      <c r="D944" s="73">
        <v>44760</v>
      </c>
      <c r="E944" s="76" t="s">
        <v>2219</v>
      </c>
      <c r="F944" s="76" t="s">
        <v>106</v>
      </c>
      <c r="G944" s="75">
        <v>65</v>
      </c>
      <c r="H944" s="81">
        <v>25.6</v>
      </c>
      <c r="I944" s="80">
        <v>1664</v>
      </c>
      <c r="J944" s="56" t="s">
        <v>12</v>
      </c>
      <c r="K944" s="29" t="s">
        <v>2089</v>
      </c>
    </row>
    <row r="945" spans="2:11">
      <c r="B945" s="60" t="s">
        <v>25</v>
      </c>
      <c r="C945" s="59" t="s">
        <v>23</v>
      </c>
      <c r="D945" s="73">
        <v>44760</v>
      </c>
      <c r="E945" s="76" t="s">
        <v>2220</v>
      </c>
      <c r="F945" s="76" t="s">
        <v>106</v>
      </c>
      <c r="G945" s="75">
        <v>150</v>
      </c>
      <c r="H945" s="81">
        <v>25.6</v>
      </c>
      <c r="I945" s="80">
        <v>3840</v>
      </c>
      <c r="J945" s="56" t="s">
        <v>12</v>
      </c>
      <c r="K945" s="29" t="s">
        <v>2090</v>
      </c>
    </row>
    <row r="946" spans="2:11">
      <c r="B946" s="60" t="s">
        <v>25</v>
      </c>
      <c r="C946" s="59" t="s">
        <v>23</v>
      </c>
      <c r="D946" s="73">
        <v>44760</v>
      </c>
      <c r="E946" s="76" t="s">
        <v>2220</v>
      </c>
      <c r="F946" s="76" t="s">
        <v>106</v>
      </c>
      <c r="G946" s="75">
        <v>50</v>
      </c>
      <c r="H946" s="81">
        <v>25.6</v>
      </c>
      <c r="I946" s="80">
        <v>1280</v>
      </c>
      <c r="J946" s="56" t="s">
        <v>12</v>
      </c>
      <c r="K946" s="29" t="s">
        <v>2091</v>
      </c>
    </row>
    <row r="947" spans="2:11">
      <c r="B947" s="60" t="s">
        <v>25</v>
      </c>
      <c r="C947" s="59" t="s">
        <v>23</v>
      </c>
      <c r="D947" s="73">
        <v>44760</v>
      </c>
      <c r="E947" s="76" t="s">
        <v>2221</v>
      </c>
      <c r="F947" s="76" t="s">
        <v>106</v>
      </c>
      <c r="G947" s="75">
        <v>66</v>
      </c>
      <c r="H947" s="81">
        <v>25.6</v>
      </c>
      <c r="I947" s="80">
        <v>1689.6000000000001</v>
      </c>
      <c r="J947" s="56" t="s">
        <v>12</v>
      </c>
      <c r="K947" s="29" t="s">
        <v>2092</v>
      </c>
    </row>
    <row r="948" spans="2:11">
      <c r="B948" s="60" t="s">
        <v>25</v>
      </c>
      <c r="C948" s="59" t="s">
        <v>23</v>
      </c>
      <c r="D948" s="73">
        <v>44760</v>
      </c>
      <c r="E948" s="76" t="s">
        <v>2222</v>
      </c>
      <c r="F948" s="76" t="s">
        <v>106</v>
      </c>
      <c r="G948" s="75">
        <v>7</v>
      </c>
      <c r="H948" s="81">
        <v>25.6</v>
      </c>
      <c r="I948" s="80">
        <v>179.20000000000002</v>
      </c>
      <c r="J948" s="56" t="s">
        <v>12</v>
      </c>
      <c r="K948" s="29" t="s">
        <v>2093</v>
      </c>
    </row>
    <row r="949" spans="2:11">
      <c r="B949" s="60" t="s">
        <v>25</v>
      </c>
      <c r="C949" s="59" t="s">
        <v>23</v>
      </c>
      <c r="D949" s="73">
        <v>44760</v>
      </c>
      <c r="E949" s="76" t="s">
        <v>2223</v>
      </c>
      <c r="F949" s="76" t="s">
        <v>106</v>
      </c>
      <c r="G949" s="75">
        <v>13</v>
      </c>
      <c r="H949" s="81">
        <v>25.6</v>
      </c>
      <c r="I949" s="80">
        <v>332.8</v>
      </c>
      <c r="J949" s="56" t="s">
        <v>12</v>
      </c>
      <c r="K949" s="29" t="s">
        <v>2094</v>
      </c>
    </row>
    <row r="950" spans="2:11">
      <c r="B950" s="60" t="s">
        <v>25</v>
      </c>
      <c r="C950" s="59" t="s">
        <v>23</v>
      </c>
      <c r="D950" s="73">
        <v>44760</v>
      </c>
      <c r="E950" s="76" t="s">
        <v>2224</v>
      </c>
      <c r="F950" s="76" t="s">
        <v>106</v>
      </c>
      <c r="G950" s="75">
        <v>76</v>
      </c>
      <c r="H950" s="81">
        <v>25.6</v>
      </c>
      <c r="I950" s="80">
        <v>1945.6000000000001</v>
      </c>
      <c r="J950" s="56" t="s">
        <v>12</v>
      </c>
      <c r="K950" s="29" t="s">
        <v>2095</v>
      </c>
    </row>
    <row r="951" spans="2:11">
      <c r="B951" s="60" t="s">
        <v>25</v>
      </c>
      <c r="C951" s="59" t="s">
        <v>23</v>
      </c>
      <c r="D951" s="73">
        <v>44760</v>
      </c>
      <c r="E951" s="76" t="s">
        <v>2224</v>
      </c>
      <c r="F951" s="76" t="s">
        <v>106</v>
      </c>
      <c r="G951" s="75">
        <v>15</v>
      </c>
      <c r="H951" s="81">
        <v>25.6</v>
      </c>
      <c r="I951" s="80">
        <v>384</v>
      </c>
      <c r="J951" s="56" t="s">
        <v>12</v>
      </c>
      <c r="K951" s="29" t="s">
        <v>2096</v>
      </c>
    </row>
    <row r="952" spans="2:11">
      <c r="B952" s="60" t="s">
        <v>25</v>
      </c>
      <c r="C952" s="59" t="s">
        <v>23</v>
      </c>
      <c r="D952" s="73">
        <v>44760</v>
      </c>
      <c r="E952" s="76" t="s">
        <v>2225</v>
      </c>
      <c r="F952" s="76" t="s">
        <v>106</v>
      </c>
      <c r="G952" s="75">
        <v>10</v>
      </c>
      <c r="H952" s="81">
        <v>25.6</v>
      </c>
      <c r="I952" s="80">
        <v>256</v>
      </c>
      <c r="J952" s="56" t="s">
        <v>12</v>
      </c>
      <c r="K952" s="29" t="s">
        <v>2097</v>
      </c>
    </row>
    <row r="953" spans="2:11">
      <c r="B953" s="60" t="s">
        <v>25</v>
      </c>
      <c r="C953" s="59" t="s">
        <v>23</v>
      </c>
      <c r="D953" s="73">
        <v>44760</v>
      </c>
      <c r="E953" s="76" t="s">
        <v>2225</v>
      </c>
      <c r="F953" s="76" t="s">
        <v>106</v>
      </c>
      <c r="G953" s="75">
        <v>9</v>
      </c>
      <c r="H953" s="81">
        <v>25.6</v>
      </c>
      <c r="I953" s="80">
        <v>230.4</v>
      </c>
      <c r="J953" s="56" t="s">
        <v>12</v>
      </c>
      <c r="K953" s="29" t="s">
        <v>2098</v>
      </c>
    </row>
    <row r="954" spans="2:11">
      <c r="B954" s="60" t="s">
        <v>25</v>
      </c>
      <c r="C954" s="59" t="s">
        <v>23</v>
      </c>
      <c r="D954" s="73">
        <v>44760</v>
      </c>
      <c r="E954" s="76" t="s">
        <v>2225</v>
      </c>
      <c r="F954" s="76" t="s">
        <v>106</v>
      </c>
      <c r="G954" s="75">
        <v>10</v>
      </c>
      <c r="H954" s="81">
        <v>25.6</v>
      </c>
      <c r="I954" s="80">
        <v>256</v>
      </c>
      <c r="J954" s="56" t="s">
        <v>12</v>
      </c>
      <c r="K954" s="29" t="s">
        <v>2099</v>
      </c>
    </row>
    <row r="955" spans="2:11">
      <c r="B955" s="60" t="s">
        <v>25</v>
      </c>
      <c r="C955" s="59" t="s">
        <v>23</v>
      </c>
      <c r="D955" s="73">
        <v>44760</v>
      </c>
      <c r="E955" s="76" t="s">
        <v>2225</v>
      </c>
      <c r="F955" s="76" t="s">
        <v>106</v>
      </c>
      <c r="G955" s="75">
        <v>10</v>
      </c>
      <c r="H955" s="81">
        <v>25.6</v>
      </c>
      <c r="I955" s="80">
        <v>256</v>
      </c>
      <c r="J955" s="56" t="s">
        <v>12</v>
      </c>
      <c r="K955" s="29" t="s">
        <v>2100</v>
      </c>
    </row>
    <row r="956" spans="2:11">
      <c r="B956" s="60" t="s">
        <v>25</v>
      </c>
      <c r="C956" s="59" t="s">
        <v>23</v>
      </c>
      <c r="D956" s="73">
        <v>44760</v>
      </c>
      <c r="E956" s="76" t="s">
        <v>2226</v>
      </c>
      <c r="F956" s="76" t="s">
        <v>106</v>
      </c>
      <c r="G956" s="75">
        <v>88</v>
      </c>
      <c r="H956" s="81">
        <v>25.6</v>
      </c>
      <c r="I956" s="80">
        <v>2252.8000000000002</v>
      </c>
      <c r="J956" s="56" t="s">
        <v>12</v>
      </c>
      <c r="K956" s="29" t="s">
        <v>2101</v>
      </c>
    </row>
    <row r="957" spans="2:11">
      <c r="B957" s="60" t="s">
        <v>25</v>
      </c>
      <c r="C957" s="59" t="s">
        <v>23</v>
      </c>
      <c r="D957" s="73">
        <v>44760</v>
      </c>
      <c r="E957" s="76" t="s">
        <v>2227</v>
      </c>
      <c r="F957" s="76" t="s">
        <v>106</v>
      </c>
      <c r="G957" s="75">
        <v>47</v>
      </c>
      <c r="H957" s="81">
        <v>25.6</v>
      </c>
      <c r="I957" s="80">
        <v>1203.2</v>
      </c>
      <c r="J957" s="56" t="s">
        <v>12</v>
      </c>
      <c r="K957" s="29" t="s">
        <v>2102</v>
      </c>
    </row>
    <row r="958" spans="2:11">
      <c r="B958" s="60" t="s">
        <v>25</v>
      </c>
      <c r="C958" s="59" t="s">
        <v>23</v>
      </c>
      <c r="D958" s="73">
        <v>44760</v>
      </c>
      <c r="E958" s="76" t="s">
        <v>2227</v>
      </c>
      <c r="F958" s="76" t="s">
        <v>106</v>
      </c>
      <c r="G958" s="75">
        <v>8</v>
      </c>
      <c r="H958" s="81">
        <v>25.6</v>
      </c>
      <c r="I958" s="80">
        <v>204.8</v>
      </c>
      <c r="J958" s="56" t="s">
        <v>12</v>
      </c>
      <c r="K958" s="29" t="s">
        <v>2103</v>
      </c>
    </row>
    <row r="959" spans="2:11">
      <c r="B959" s="60" t="s">
        <v>25</v>
      </c>
      <c r="C959" s="59" t="s">
        <v>23</v>
      </c>
      <c r="D959" s="73">
        <v>44760</v>
      </c>
      <c r="E959" s="76" t="s">
        <v>2228</v>
      </c>
      <c r="F959" s="76" t="s">
        <v>106</v>
      </c>
      <c r="G959" s="75">
        <v>7</v>
      </c>
      <c r="H959" s="81">
        <v>25.6</v>
      </c>
      <c r="I959" s="80">
        <v>179.20000000000002</v>
      </c>
      <c r="J959" s="56" t="s">
        <v>12</v>
      </c>
      <c r="K959" s="29" t="s">
        <v>2104</v>
      </c>
    </row>
    <row r="960" spans="2:11">
      <c r="B960" s="60" t="s">
        <v>25</v>
      </c>
      <c r="C960" s="59" t="s">
        <v>23</v>
      </c>
      <c r="D960" s="73">
        <v>44760</v>
      </c>
      <c r="E960" s="76" t="s">
        <v>2229</v>
      </c>
      <c r="F960" s="76" t="s">
        <v>106</v>
      </c>
      <c r="G960" s="75">
        <v>56</v>
      </c>
      <c r="H960" s="81">
        <v>25.55</v>
      </c>
      <c r="I960" s="80">
        <v>1430.8</v>
      </c>
      <c r="J960" s="56" t="s">
        <v>12</v>
      </c>
      <c r="K960" s="29" t="s">
        <v>2105</v>
      </c>
    </row>
    <row r="961" spans="2:11">
      <c r="B961" s="60" t="s">
        <v>25</v>
      </c>
      <c r="C961" s="59" t="s">
        <v>23</v>
      </c>
      <c r="D961" s="73">
        <v>44760</v>
      </c>
      <c r="E961" s="76" t="s">
        <v>2230</v>
      </c>
      <c r="F961" s="76" t="s">
        <v>106</v>
      </c>
      <c r="G961" s="75">
        <v>34</v>
      </c>
      <c r="H961" s="81">
        <v>25.5</v>
      </c>
      <c r="I961" s="80">
        <v>867</v>
      </c>
      <c r="J961" s="56" t="s">
        <v>12</v>
      </c>
      <c r="K961" s="29" t="s">
        <v>2106</v>
      </c>
    </row>
    <row r="962" spans="2:11">
      <c r="B962" s="60" t="s">
        <v>25</v>
      </c>
      <c r="C962" s="59" t="s">
        <v>23</v>
      </c>
      <c r="D962" s="73">
        <v>44760</v>
      </c>
      <c r="E962" s="76" t="s">
        <v>2231</v>
      </c>
      <c r="F962" s="76" t="s">
        <v>106</v>
      </c>
      <c r="G962" s="75">
        <v>62</v>
      </c>
      <c r="H962" s="81">
        <v>25.5</v>
      </c>
      <c r="I962" s="80">
        <v>1581</v>
      </c>
      <c r="J962" s="56" t="s">
        <v>12</v>
      </c>
      <c r="K962" s="29" t="s">
        <v>2107</v>
      </c>
    </row>
    <row r="963" spans="2:11">
      <c r="B963" s="60" t="s">
        <v>25</v>
      </c>
      <c r="C963" s="59" t="s">
        <v>23</v>
      </c>
      <c r="D963" s="73">
        <v>44760</v>
      </c>
      <c r="E963" s="76" t="s">
        <v>2232</v>
      </c>
      <c r="F963" s="76" t="s">
        <v>106</v>
      </c>
      <c r="G963" s="75">
        <v>42</v>
      </c>
      <c r="H963" s="81">
        <v>25.55</v>
      </c>
      <c r="I963" s="80">
        <v>1073.1000000000001</v>
      </c>
      <c r="J963" s="56" t="s">
        <v>12</v>
      </c>
      <c r="K963" s="29" t="s">
        <v>2108</v>
      </c>
    </row>
    <row r="964" spans="2:11">
      <c r="B964" s="60" t="s">
        <v>25</v>
      </c>
      <c r="C964" s="59" t="s">
        <v>23</v>
      </c>
      <c r="D964" s="73">
        <v>44760</v>
      </c>
      <c r="E964" s="76" t="s">
        <v>2232</v>
      </c>
      <c r="F964" s="76" t="s">
        <v>106</v>
      </c>
      <c r="G964" s="75">
        <v>17</v>
      </c>
      <c r="H964" s="81">
        <v>25.55</v>
      </c>
      <c r="I964" s="80">
        <v>434.35</v>
      </c>
      <c r="J964" s="56" t="s">
        <v>12</v>
      </c>
      <c r="K964" s="29" t="s">
        <v>2109</v>
      </c>
    </row>
    <row r="965" spans="2:11">
      <c r="B965" s="60" t="s">
        <v>25</v>
      </c>
      <c r="C965" s="59" t="s">
        <v>23</v>
      </c>
      <c r="D965" s="73">
        <v>44760</v>
      </c>
      <c r="E965" s="76" t="s">
        <v>2233</v>
      </c>
      <c r="F965" s="76" t="s">
        <v>106</v>
      </c>
      <c r="G965" s="75">
        <v>17</v>
      </c>
      <c r="H965" s="81">
        <v>25.5</v>
      </c>
      <c r="I965" s="80">
        <v>433.5</v>
      </c>
      <c r="J965" s="56" t="s">
        <v>12</v>
      </c>
      <c r="K965" s="29" t="s">
        <v>2110</v>
      </c>
    </row>
    <row r="966" spans="2:11">
      <c r="B966" s="60" t="s">
        <v>25</v>
      </c>
      <c r="C966" s="59" t="s">
        <v>23</v>
      </c>
      <c r="D966" s="73">
        <v>44760</v>
      </c>
      <c r="E966" s="76" t="s">
        <v>2234</v>
      </c>
      <c r="F966" s="76" t="s">
        <v>106</v>
      </c>
      <c r="G966" s="75">
        <v>150</v>
      </c>
      <c r="H966" s="81">
        <v>25.4</v>
      </c>
      <c r="I966" s="80">
        <v>3810</v>
      </c>
      <c r="J966" s="56" t="s">
        <v>12</v>
      </c>
      <c r="K966" s="29" t="s">
        <v>2111</v>
      </c>
    </row>
    <row r="967" spans="2:11">
      <c r="B967" s="60" t="s">
        <v>25</v>
      </c>
      <c r="C967" s="59" t="s">
        <v>23</v>
      </c>
      <c r="D967" s="73">
        <v>44760</v>
      </c>
      <c r="E967" s="76" t="s">
        <v>2234</v>
      </c>
      <c r="F967" s="76" t="s">
        <v>106</v>
      </c>
      <c r="G967" s="75">
        <v>140</v>
      </c>
      <c r="H967" s="81">
        <v>25.4</v>
      </c>
      <c r="I967" s="80">
        <v>3556</v>
      </c>
      <c r="J967" s="56" t="s">
        <v>12</v>
      </c>
      <c r="K967" s="29" t="s">
        <v>2112</v>
      </c>
    </row>
    <row r="968" spans="2:11">
      <c r="B968" s="60" t="s">
        <v>25</v>
      </c>
      <c r="C968" s="59" t="s">
        <v>23</v>
      </c>
      <c r="D968" s="73">
        <v>44760</v>
      </c>
      <c r="E968" s="76" t="s">
        <v>2234</v>
      </c>
      <c r="F968" s="76" t="s">
        <v>106</v>
      </c>
      <c r="G968" s="75">
        <v>94</v>
      </c>
      <c r="H968" s="81">
        <v>25.4</v>
      </c>
      <c r="I968" s="80">
        <v>2387.6</v>
      </c>
      <c r="J968" s="56" t="s">
        <v>12</v>
      </c>
      <c r="K968" s="29" t="s">
        <v>2113</v>
      </c>
    </row>
    <row r="969" spans="2:11">
      <c r="B969" s="60" t="s">
        <v>25</v>
      </c>
      <c r="C969" s="59" t="s">
        <v>23</v>
      </c>
      <c r="D969" s="73">
        <v>44760</v>
      </c>
      <c r="E969" s="76" t="s">
        <v>2235</v>
      </c>
      <c r="F969" s="76" t="s">
        <v>106</v>
      </c>
      <c r="G969" s="75">
        <v>18</v>
      </c>
      <c r="H969" s="81">
        <v>25.4</v>
      </c>
      <c r="I969" s="80">
        <v>457.2</v>
      </c>
      <c r="J969" s="56" t="s">
        <v>12</v>
      </c>
      <c r="K969" s="29" t="s">
        <v>2114</v>
      </c>
    </row>
    <row r="970" spans="2:11">
      <c r="B970" s="60" t="s">
        <v>25</v>
      </c>
      <c r="C970" s="59" t="s">
        <v>23</v>
      </c>
      <c r="D970" s="73">
        <v>44760</v>
      </c>
      <c r="E970" s="76" t="s">
        <v>2236</v>
      </c>
      <c r="F970" s="76" t="s">
        <v>106</v>
      </c>
      <c r="G970" s="75">
        <v>57</v>
      </c>
      <c r="H970" s="81">
        <v>25.4</v>
      </c>
      <c r="I970" s="80">
        <v>1447.8</v>
      </c>
      <c r="J970" s="56" t="s">
        <v>12</v>
      </c>
      <c r="K970" s="29" t="s">
        <v>2115</v>
      </c>
    </row>
    <row r="971" spans="2:11">
      <c r="B971" s="60" t="s">
        <v>25</v>
      </c>
      <c r="C971" s="59" t="s">
        <v>23</v>
      </c>
      <c r="D971" s="73">
        <v>44760</v>
      </c>
      <c r="E971" s="76" t="s">
        <v>2237</v>
      </c>
      <c r="F971" s="76" t="s">
        <v>106</v>
      </c>
      <c r="G971" s="75">
        <v>55</v>
      </c>
      <c r="H971" s="81">
        <v>25.45</v>
      </c>
      <c r="I971" s="80">
        <v>1399.75</v>
      </c>
      <c r="J971" s="56" t="s">
        <v>12</v>
      </c>
      <c r="K971" s="29" t="s">
        <v>2116</v>
      </c>
    </row>
    <row r="972" spans="2:11">
      <c r="B972" s="60" t="s">
        <v>25</v>
      </c>
      <c r="C972" s="59" t="s">
        <v>23</v>
      </c>
      <c r="D972" s="73">
        <v>44760</v>
      </c>
      <c r="E972" s="76" t="s">
        <v>2238</v>
      </c>
      <c r="F972" s="76" t="s">
        <v>106</v>
      </c>
      <c r="G972" s="75">
        <v>22</v>
      </c>
      <c r="H972" s="81">
        <v>25.5</v>
      </c>
      <c r="I972" s="80">
        <v>561</v>
      </c>
      <c r="J972" s="56" t="s">
        <v>12</v>
      </c>
      <c r="K972" s="29" t="s">
        <v>2117</v>
      </c>
    </row>
    <row r="973" spans="2:11">
      <c r="B973" s="60" t="s">
        <v>25</v>
      </c>
      <c r="C973" s="59" t="s">
        <v>23</v>
      </c>
      <c r="D973" s="73">
        <v>44760</v>
      </c>
      <c r="E973" s="76" t="s">
        <v>2238</v>
      </c>
      <c r="F973" s="76" t="s">
        <v>106</v>
      </c>
      <c r="G973" s="75">
        <v>111</v>
      </c>
      <c r="H973" s="81">
        <v>25.5</v>
      </c>
      <c r="I973" s="80">
        <v>2830.5</v>
      </c>
      <c r="J973" s="56" t="s">
        <v>12</v>
      </c>
      <c r="K973" s="29" t="s">
        <v>2118</v>
      </c>
    </row>
    <row r="974" spans="2:11">
      <c r="B974" s="60" t="s">
        <v>25</v>
      </c>
      <c r="C974" s="59" t="s">
        <v>23</v>
      </c>
      <c r="D974" s="73">
        <v>44760</v>
      </c>
      <c r="E974" s="76" t="s">
        <v>2238</v>
      </c>
      <c r="F974" s="76" t="s">
        <v>106</v>
      </c>
      <c r="G974" s="75">
        <v>53</v>
      </c>
      <c r="H974" s="81">
        <v>25.5</v>
      </c>
      <c r="I974" s="80">
        <v>1351.5</v>
      </c>
      <c r="J974" s="56" t="s">
        <v>12</v>
      </c>
      <c r="K974" s="29" t="s">
        <v>2119</v>
      </c>
    </row>
    <row r="975" spans="2:11">
      <c r="B975" s="60" t="s">
        <v>25</v>
      </c>
      <c r="C975" s="59" t="s">
        <v>23</v>
      </c>
      <c r="D975" s="73">
        <v>44760</v>
      </c>
      <c r="E975" s="76" t="s">
        <v>2239</v>
      </c>
      <c r="F975" s="76" t="s">
        <v>106</v>
      </c>
      <c r="G975" s="75">
        <v>62</v>
      </c>
      <c r="H975" s="81">
        <v>25.45</v>
      </c>
      <c r="I975" s="80">
        <v>1577.8999999999999</v>
      </c>
      <c r="J975" s="56" t="s">
        <v>12</v>
      </c>
      <c r="K975" s="29" t="s">
        <v>2120</v>
      </c>
    </row>
    <row r="976" spans="2:11">
      <c r="B976" s="60" t="s">
        <v>25</v>
      </c>
      <c r="C976" s="59" t="s">
        <v>23</v>
      </c>
      <c r="D976" s="73">
        <v>44760</v>
      </c>
      <c r="E976" s="76" t="s">
        <v>2239</v>
      </c>
      <c r="F976" s="76" t="s">
        <v>106</v>
      </c>
      <c r="G976" s="75">
        <v>22</v>
      </c>
      <c r="H976" s="81">
        <v>25.45</v>
      </c>
      <c r="I976" s="80">
        <v>559.9</v>
      </c>
      <c r="J976" s="56" t="s">
        <v>12</v>
      </c>
      <c r="K976" s="29" t="s">
        <v>2121</v>
      </c>
    </row>
    <row r="977" spans="2:11">
      <c r="B977" s="60" t="s">
        <v>25</v>
      </c>
      <c r="C977" s="59" t="s">
        <v>23</v>
      </c>
      <c r="D977" s="73">
        <v>44760</v>
      </c>
      <c r="E977" s="76" t="s">
        <v>2240</v>
      </c>
      <c r="F977" s="76" t="s">
        <v>106</v>
      </c>
      <c r="G977" s="75">
        <v>68</v>
      </c>
      <c r="H977" s="81">
        <v>25.45</v>
      </c>
      <c r="I977" s="80">
        <v>1730.6</v>
      </c>
      <c r="J977" s="56" t="s">
        <v>12</v>
      </c>
      <c r="K977" s="29" t="s">
        <v>2122</v>
      </c>
    </row>
    <row r="978" spans="2:11">
      <c r="B978" s="60" t="s">
        <v>25</v>
      </c>
      <c r="C978" s="59" t="s">
        <v>23</v>
      </c>
      <c r="D978" s="73">
        <v>44760</v>
      </c>
      <c r="E978" s="76" t="s">
        <v>1960</v>
      </c>
      <c r="F978" s="76" t="s">
        <v>106</v>
      </c>
      <c r="G978" s="75">
        <v>55</v>
      </c>
      <c r="H978" s="81">
        <v>25.45</v>
      </c>
      <c r="I978" s="80">
        <v>1399.75</v>
      </c>
      <c r="J978" s="56" t="s">
        <v>12</v>
      </c>
      <c r="K978" s="29" t="s">
        <v>2123</v>
      </c>
    </row>
    <row r="979" spans="2:11">
      <c r="B979" s="60" t="s">
        <v>25</v>
      </c>
      <c r="C979" s="59" t="s">
        <v>23</v>
      </c>
      <c r="D979" s="73">
        <v>44760</v>
      </c>
      <c r="E979" s="76" t="s">
        <v>1960</v>
      </c>
      <c r="F979" s="76" t="s">
        <v>106</v>
      </c>
      <c r="G979" s="75">
        <v>52</v>
      </c>
      <c r="H979" s="81">
        <v>25.45</v>
      </c>
      <c r="I979" s="80">
        <v>1323.3999999999999</v>
      </c>
      <c r="J979" s="56" t="s">
        <v>12</v>
      </c>
      <c r="K979" s="29" t="s">
        <v>2124</v>
      </c>
    </row>
    <row r="980" spans="2:11">
      <c r="B980" s="60" t="s">
        <v>25</v>
      </c>
      <c r="C980" s="59" t="s">
        <v>23</v>
      </c>
      <c r="D980" s="73">
        <v>44760</v>
      </c>
      <c r="E980" s="76" t="s">
        <v>2241</v>
      </c>
      <c r="F980" s="76" t="s">
        <v>106</v>
      </c>
      <c r="G980" s="75">
        <v>18</v>
      </c>
      <c r="H980" s="81">
        <v>25.45</v>
      </c>
      <c r="I980" s="80">
        <v>458.09999999999997</v>
      </c>
      <c r="J980" s="56" t="s">
        <v>12</v>
      </c>
      <c r="K980" s="29" t="s">
        <v>2125</v>
      </c>
    </row>
    <row r="981" spans="2:11">
      <c r="B981" s="60" t="s">
        <v>25</v>
      </c>
      <c r="C981" s="59" t="s">
        <v>23</v>
      </c>
      <c r="D981" s="73">
        <v>44760</v>
      </c>
      <c r="E981" s="76" t="s">
        <v>2242</v>
      </c>
      <c r="F981" s="76" t="s">
        <v>106</v>
      </c>
      <c r="G981" s="75">
        <v>5000</v>
      </c>
      <c r="H981" s="81">
        <v>25.5</v>
      </c>
      <c r="I981" s="80">
        <v>127500</v>
      </c>
      <c r="J981" s="56" t="s">
        <v>12</v>
      </c>
      <c r="K981" s="29" t="s">
        <v>2126</v>
      </c>
    </row>
    <row r="982" spans="2:11">
      <c r="B982" s="60" t="s">
        <v>25</v>
      </c>
      <c r="C982" s="59" t="s">
        <v>23</v>
      </c>
      <c r="D982" s="73">
        <v>44760</v>
      </c>
      <c r="E982" s="76" t="s">
        <v>2243</v>
      </c>
      <c r="F982" s="76" t="s">
        <v>106</v>
      </c>
      <c r="G982" s="75">
        <v>55</v>
      </c>
      <c r="H982" s="81">
        <v>25.5</v>
      </c>
      <c r="I982" s="80">
        <v>1402.5</v>
      </c>
      <c r="J982" s="56" t="s">
        <v>12</v>
      </c>
      <c r="K982" s="29" t="s">
        <v>2127</v>
      </c>
    </row>
    <row r="983" spans="2:11">
      <c r="B983" s="60" t="s">
        <v>25</v>
      </c>
      <c r="C983" s="59" t="s">
        <v>23</v>
      </c>
      <c r="D983" s="73">
        <v>44760</v>
      </c>
      <c r="E983" s="76" t="s">
        <v>2244</v>
      </c>
      <c r="F983" s="76" t="s">
        <v>106</v>
      </c>
      <c r="G983" s="75">
        <v>5363</v>
      </c>
      <c r="H983" s="81">
        <v>25.45</v>
      </c>
      <c r="I983" s="80">
        <v>136488.35</v>
      </c>
      <c r="J983" s="56" t="s">
        <v>12</v>
      </c>
      <c r="K983" s="29" t="s">
        <v>2128</v>
      </c>
    </row>
    <row r="984" spans="2:11">
      <c r="B984" s="60" t="s">
        <v>25</v>
      </c>
      <c r="C984" s="59" t="s">
        <v>23</v>
      </c>
      <c r="D984" s="73">
        <v>44760</v>
      </c>
      <c r="E984" s="76" t="s">
        <v>2244</v>
      </c>
      <c r="F984" s="76" t="s">
        <v>106</v>
      </c>
      <c r="G984" s="75">
        <v>150</v>
      </c>
      <c r="H984" s="81">
        <v>25.45</v>
      </c>
      <c r="I984" s="80">
        <v>3817.5</v>
      </c>
      <c r="J984" s="56" t="s">
        <v>12</v>
      </c>
      <c r="K984" s="29" t="s">
        <v>2129</v>
      </c>
    </row>
    <row r="985" spans="2:11">
      <c r="B985" s="60" t="s">
        <v>25</v>
      </c>
      <c r="C985" s="59" t="s">
        <v>23</v>
      </c>
      <c r="D985" s="73">
        <v>44760</v>
      </c>
      <c r="E985" s="76" t="s">
        <v>2244</v>
      </c>
      <c r="F985" s="76" t="s">
        <v>106</v>
      </c>
      <c r="G985" s="75">
        <v>146</v>
      </c>
      <c r="H985" s="81">
        <v>25.45</v>
      </c>
      <c r="I985" s="80">
        <v>3715.7</v>
      </c>
      <c r="J985" s="56" t="s">
        <v>12</v>
      </c>
      <c r="K985" s="29" t="s">
        <v>2130</v>
      </c>
    </row>
    <row r="986" spans="2:11">
      <c r="B986" s="60" t="s">
        <v>25</v>
      </c>
      <c r="C986" s="59" t="s">
        <v>23</v>
      </c>
      <c r="D986" s="73">
        <v>44760</v>
      </c>
      <c r="E986" s="76" t="s">
        <v>2244</v>
      </c>
      <c r="F986" s="76" t="s">
        <v>106</v>
      </c>
      <c r="G986" s="75">
        <v>134</v>
      </c>
      <c r="H986" s="81">
        <v>25.45</v>
      </c>
      <c r="I986" s="80">
        <v>3410.2999999999997</v>
      </c>
      <c r="J986" s="56" t="s">
        <v>12</v>
      </c>
      <c r="K986" s="29" t="s">
        <v>2131</v>
      </c>
    </row>
    <row r="987" spans="2:11">
      <c r="B987" s="60" t="s">
        <v>25</v>
      </c>
      <c r="C987" s="59" t="s">
        <v>23</v>
      </c>
      <c r="D987" s="73">
        <v>44760</v>
      </c>
      <c r="E987" s="76" t="s">
        <v>2244</v>
      </c>
      <c r="F987" s="76" t="s">
        <v>106</v>
      </c>
      <c r="G987" s="75">
        <v>527</v>
      </c>
      <c r="H987" s="81">
        <v>25.45</v>
      </c>
      <c r="I987" s="80">
        <v>13412.15</v>
      </c>
      <c r="J987" s="56" t="s">
        <v>12</v>
      </c>
      <c r="K987" s="29" t="s">
        <v>2132</v>
      </c>
    </row>
    <row r="988" spans="2:11">
      <c r="B988" s="60" t="s">
        <v>25</v>
      </c>
      <c r="C988" s="59" t="s">
        <v>23</v>
      </c>
      <c r="D988" s="73">
        <v>44760</v>
      </c>
      <c r="E988" s="76" t="s">
        <v>784</v>
      </c>
      <c r="F988" s="76" t="s">
        <v>106</v>
      </c>
      <c r="G988" s="75">
        <v>19</v>
      </c>
      <c r="H988" s="81">
        <v>25.45</v>
      </c>
      <c r="I988" s="80">
        <v>483.55</v>
      </c>
      <c r="J988" s="56" t="s">
        <v>12</v>
      </c>
      <c r="K988" s="29" t="s">
        <v>2133</v>
      </c>
    </row>
    <row r="989" spans="2:11">
      <c r="B989" s="60" t="s">
        <v>25</v>
      </c>
      <c r="C989" s="59" t="s">
        <v>23</v>
      </c>
      <c r="D989" s="73">
        <v>44760</v>
      </c>
      <c r="E989" s="76" t="s">
        <v>784</v>
      </c>
      <c r="F989" s="76" t="s">
        <v>106</v>
      </c>
      <c r="G989" s="75">
        <v>244</v>
      </c>
      <c r="H989" s="81">
        <v>25.45</v>
      </c>
      <c r="I989" s="80">
        <v>6209.8</v>
      </c>
      <c r="J989" s="56" t="s">
        <v>12</v>
      </c>
      <c r="K989" s="29" t="s">
        <v>2134</v>
      </c>
    </row>
    <row r="990" spans="2:11">
      <c r="B990" s="60" t="s">
        <v>25</v>
      </c>
      <c r="C990" s="59" t="s">
        <v>23</v>
      </c>
      <c r="D990" s="73">
        <v>44760</v>
      </c>
      <c r="E990" s="76" t="s">
        <v>784</v>
      </c>
      <c r="F990" s="76" t="s">
        <v>106</v>
      </c>
      <c r="G990" s="75">
        <v>42</v>
      </c>
      <c r="H990" s="81">
        <v>25.45</v>
      </c>
      <c r="I990" s="80">
        <v>1068.8999999999999</v>
      </c>
      <c r="J990" s="56" t="s">
        <v>12</v>
      </c>
      <c r="K990" s="29" t="s">
        <v>2135</v>
      </c>
    </row>
    <row r="991" spans="2:11">
      <c r="B991" s="60" t="s">
        <v>25</v>
      </c>
      <c r="C991" s="59" t="s">
        <v>23</v>
      </c>
      <c r="D991" s="73">
        <v>44760</v>
      </c>
      <c r="E991" s="76" t="s">
        <v>2245</v>
      </c>
      <c r="F991" s="76" t="s">
        <v>106</v>
      </c>
      <c r="G991" s="75">
        <v>248</v>
      </c>
      <c r="H991" s="81">
        <v>25.45</v>
      </c>
      <c r="I991" s="80">
        <v>6311.5999999999995</v>
      </c>
      <c r="J991" s="56" t="s">
        <v>12</v>
      </c>
      <c r="K991" s="29" t="s">
        <v>2136</v>
      </c>
    </row>
    <row r="992" spans="2:11">
      <c r="B992" s="60" t="s">
        <v>25</v>
      </c>
      <c r="C992" s="59" t="s">
        <v>23</v>
      </c>
      <c r="D992" s="73">
        <v>44760</v>
      </c>
      <c r="E992" s="76" t="s">
        <v>2245</v>
      </c>
      <c r="F992" s="76" t="s">
        <v>106</v>
      </c>
      <c r="G992" s="75">
        <v>52</v>
      </c>
      <c r="H992" s="81">
        <v>25.45</v>
      </c>
      <c r="I992" s="80">
        <v>1323.3999999999999</v>
      </c>
      <c r="J992" s="56" t="s">
        <v>12</v>
      </c>
      <c r="K992" s="29" t="s">
        <v>2137</v>
      </c>
    </row>
    <row r="993" spans="2:11">
      <c r="B993" s="60" t="s">
        <v>25</v>
      </c>
      <c r="C993" s="59" t="s">
        <v>23</v>
      </c>
      <c r="D993" s="73">
        <v>44760</v>
      </c>
      <c r="E993" s="76" t="s">
        <v>2246</v>
      </c>
      <c r="F993" s="76" t="s">
        <v>106</v>
      </c>
      <c r="G993" s="75">
        <v>150</v>
      </c>
      <c r="H993" s="81">
        <v>25.45</v>
      </c>
      <c r="I993" s="80">
        <v>3817.5</v>
      </c>
      <c r="J993" s="56" t="s">
        <v>12</v>
      </c>
      <c r="K993" s="29" t="s">
        <v>2138</v>
      </c>
    </row>
    <row r="994" spans="2:11">
      <c r="B994" s="60" t="s">
        <v>25</v>
      </c>
      <c r="C994" s="59" t="s">
        <v>23</v>
      </c>
      <c r="D994" s="73">
        <v>44760</v>
      </c>
      <c r="E994" s="76" t="s">
        <v>2246</v>
      </c>
      <c r="F994" s="76" t="s">
        <v>106</v>
      </c>
      <c r="G994" s="75">
        <v>346</v>
      </c>
      <c r="H994" s="81">
        <v>25.45</v>
      </c>
      <c r="I994" s="80">
        <v>8805.6999999999989</v>
      </c>
      <c r="J994" s="56" t="s">
        <v>12</v>
      </c>
      <c r="K994" s="29" t="s">
        <v>2139</v>
      </c>
    </row>
    <row r="995" spans="2:11">
      <c r="B995" s="60" t="s">
        <v>25</v>
      </c>
      <c r="C995" s="59" t="s">
        <v>23</v>
      </c>
      <c r="D995" s="73">
        <v>44760</v>
      </c>
      <c r="E995" s="76" t="s">
        <v>2247</v>
      </c>
      <c r="F995" s="76" t="s">
        <v>106</v>
      </c>
      <c r="G995" s="75">
        <v>58</v>
      </c>
      <c r="H995" s="81">
        <v>25.45</v>
      </c>
      <c r="I995" s="80">
        <v>1476.1</v>
      </c>
      <c r="J995" s="56" t="s">
        <v>12</v>
      </c>
      <c r="K995" s="29" t="s">
        <v>2140</v>
      </c>
    </row>
    <row r="996" spans="2:11">
      <c r="B996" s="60" t="s">
        <v>25</v>
      </c>
      <c r="C996" s="59" t="s">
        <v>23</v>
      </c>
      <c r="D996" s="73">
        <v>44760</v>
      </c>
      <c r="E996" s="76" t="s">
        <v>2248</v>
      </c>
      <c r="F996" s="76" t="s">
        <v>106</v>
      </c>
      <c r="G996" s="75">
        <v>43</v>
      </c>
      <c r="H996" s="81">
        <v>25.5</v>
      </c>
      <c r="I996" s="80">
        <v>1096.5</v>
      </c>
      <c r="J996" s="56" t="s">
        <v>12</v>
      </c>
      <c r="K996" s="29" t="s">
        <v>2141</v>
      </c>
    </row>
    <row r="997" spans="2:11">
      <c r="B997" s="60" t="s">
        <v>25</v>
      </c>
      <c r="C997" s="59" t="s">
        <v>23</v>
      </c>
      <c r="D997" s="73">
        <v>44760</v>
      </c>
      <c r="E997" s="76" t="s">
        <v>2249</v>
      </c>
      <c r="F997" s="76" t="s">
        <v>106</v>
      </c>
      <c r="G997" s="75">
        <v>187</v>
      </c>
      <c r="H997" s="81">
        <v>25.5</v>
      </c>
      <c r="I997" s="80">
        <v>4768.5</v>
      </c>
      <c r="J997" s="56" t="s">
        <v>12</v>
      </c>
      <c r="K997" s="29" t="s">
        <v>2142</v>
      </c>
    </row>
    <row r="998" spans="2:11">
      <c r="B998" s="60" t="s">
        <v>25</v>
      </c>
      <c r="C998" s="59" t="s">
        <v>23</v>
      </c>
      <c r="D998" s="73">
        <v>44760</v>
      </c>
      <c r="E998" s="76" t="s">
        <v>2249</v>
      </c>
      <c r="F998" s="76" t="s">
        <v>106</v>
      </c>
      <c r="G998" s="75">
        <v>34</v>
      </c>
      <c r="H998" s="81">
        <v>25.5</v>
      </c>
      <c r="I998" s="80">
        <v>867</v>
      </c>
      <c r="J998" s="56" t="s">
        <v>12</v>
      </c>
      <c r="K998" s="29" t="s">
        <v>2143</v>
      </c>
    </row>
    <row r="999" spans="2:11">
      <c r="B999" s="60" t="s">
        <v>25</v>
      </c>
      <c r="C999" s="59" t="s">
        <v>23</v>
      </c>
      <c r="D999" s="73">
        <v>44760</v>
      </c>
      <c r="E999" s="76" t="s">
        <v>2249</v>
      </c>
      <c r="F999" s="76" t="s">
        <v>106</v>
      </c>
      <c r="G999" s="75">
        <v>85</v>
      </c>
      <c r="H999" s="81">
        <v>25.5</v>
      </c>
      <c r="I999" s="80">
        <v>2167.5</v>
      </c>
      <c r="J999" s="56" t="s">
        <v>12</v>
      </c>
      <c r="K999" s="29" t="s">
        <v>2144</v>
      </c>
    </row>
    <row r="1000" spans="2:11">
      <c r="B1000" s="60" t="s">
        <v>25</v>
      </c>
      <c r="C1000" s="59" t="s">
        <v>23</v>
      </c>
      <c r="D1000" s="73">
        <v>44760</v>
      </c>
      <c r="E1000" s="76" t="s">
        <v>2249</v>
      </c>
      <c r="F1000" s="76" t="s">
        <v>106</v>
      </c>
      <c r="G1000" s="75">
        <v>34</v>
      </c>
      <c r="H1000" s="81">
        <v>25.5</v>
      </c>
      <c r="I1000" s="80">
        <v>867</v>
      </c>
      <c r="J1000" s="56" t="s">
        <v>12</v>
      </c>
      <c r="K1000" s="29" t="s">
        <v>2145</v>
      </c>
    </row>
    <row r="1001" spans="2:11">
      <c r="B1001" s="60" t="s">
        <v>25</v>
      </c>
      <c r="C1001" s="59" t="s">
        <v>23</v>
      </c>
      <c r="D1001" s="73">
        <v>44760</v>
      </c>
      <c r="E1001" s="76" t="s">
        <v>2249</v>
      </c>
      <c r="F1001" s="76" t="s">
        <v>106</v>
      </c>
      <c r="G1001" s="75">
        <v>34</v>
      </c>
      <c r="H1001" s="81">
        <v>25.5</v>
      </c>
      <c r="I1001" s="80">
        <v>867</v>
      </c>
      <c r="J1001" s="56" t="s">
        <v>12</v>
      </c>
      <c r="K1001" s="29" t="s">
        <v>2146</v>
      </c>
    </row>
    <row r="1002" spans="2:11">
      <c r="B1002" s="60" t="s">
        <v>25</v>
      </c>
      <c r="C1002" s="59" t="s">
        <v>23</v>
      </c>
      <c r="D1002" s="73">
        <v>44760</v>
      </c>
      <c r="E1002" s="76" t="s">
        <v>2249</v>
      </c>
      <c r="F1002" s="76" t="s">
        <v>106</v>
      </c>
      <c r="G1002" s="75">
        <v>34</v>
      </c>
      <c r="H1002" s="81">
        <v>25.5</v>
      </c>
      <c r="I1002" s="80">
        <v>867</v>
      </c>
      <c r="J1002" s="56" t="s">
        <v>12</v>
      </c>
      <c r="K1002" s="29" t="s">
        <v>2147</v>
      </c>
    </row>
    <row r="1003" spans="2:11">
      <c r="B1003" s="60" t="s">
        <v>25</v>
      </c>
      <c r="C1003" s="59" t="s">
        <v>23</v>
      </c>
      <c r="D1003" s="73">
        <v>44760</v>
      </c>
      <c r="E1003" s="76" t="s">
        <v>2249</v>
      </c>
      <c r="F1003" s="76" t="s">
        <v>106</v>
      </c>
      <c r="G1003" s="75">
        <v>34</v>
      </c>
      <c r="H1003" s="81">
        <v>25.5</v>
      </c>
      <c r="I1003" s="80">
        <v>867</v>
      </c>
      <c r="J1003" s="56" t="s">
        <v>12</v>
      </c>
      <c r="K1003" s="29" t="s">
        <v>2148</v>
      </c>
    </row>
    <row r="1004" spans="2:11">
      <c r="B1004" s="60" t="s">
        <v>25</v>
      </c>
      <c r="C1004" s="59" t="s">
        <v>23</v>
      </c>
      <c r="D1004" s="73">
        <v>44760</v>
      </c>
      <c r="E1004" s="76" t="s">
        <v>2249</v>
      </c>
      <c r="F1004" s="76" t="s">
        <v>106</v>
      </c>
      <c r="G1004" s="75">
        <v>34</v>
      </c>
      <c r="H1004" s="81">
        <v>25.5</v>
      </c>
      <c r="I1004" s="80">
        <v>867</v>
      </c>
      <c r="J1004" s="56" t="s">
        <v>12</v>
      </c>
      <c r="K1004" s="29" t="s">
        <v>2149</v>
      </c>
    </row>
    <row r="1005" spans="2:11">
      <c r="B1005" s="60" t="s">
        <v>25</v>
      </c>
      <c r="C1005" s="59" t="s">
        <v>23</v>
      </c>
      <c r="D1005" s="73">
        <v>44760</v>
      </c>
      <c r="E1005" s="76" t="s">
        <v>2249</v>
      </c>
      <c r="F1005" s="76" t="s">
        <v>106</v>
      </c>
      <c r="G1005" s="75">
        <v>34</v>
      </c>
      <c r="H1005" s="81">
        <v>25.5</v>
      </c>
      <c r="I1005" s="80">
        <v>867</v>
      </c>
      <c r="J1005" s="56" t="s">
        <v>12</v>
      </c>
      <c r="K1005" s="29" t="s">
        <v>2150</v>
      </c>
    </row>
    <row r="1006" spans="2:11">
      <c r="B1006" s="60" t="s">
        <v>25</v>
      </c>
      <c r="C1006" s="59" t="s">
        <v>23</v>
      </c>
      <c r="D1006" s="73">
        <v>44760</v>
      </c>
      <c r="E1006" s="76" t="s">
        <v>2249</v>
      </c>
      <c r="F1006" s="76" t="s">
        <v>106</v>
      </c>
      <c r="G1006" s="75">
        <v>34</v>
      </c>
      <c r="H1006" s="81">
        <v>25.5</v>
      </c>
      <c r="I1006" s="80">
        <v>867</v>
      </c>
      <c r="J1006" s="56" t="s">
        <v>12</v>
      </c>
      <c r="K1006" s="29" t="s">
        <v>2151</v>
      </c>
    </row>
    <row r="1007" spans="2:11">
      <c r="B1007" s="60" t="s">
        <v>25</v>
      </c>
      <c r="C1007" s="59" t="s">
        <v>23</v>
      </c>
      <c r="D1007" s="73">
        <v>44760</v>
      </c>
      <c r="E1007" s="76" t="s">
        <v>2249</v>
      </c>
      <c r="F1007" s="76" t="s">
        <v>106</v>
      </c>
      <c r="G1007" s="75">
        <v>34</v>
      </c>
      <c r="H1007" s="81">
        <v>25.5</v>
      </c>
      <c r="I1007" s="80">
        <v>867</v>
      </c>
      <c r="J1007" s="56" t="s">
        <v>12</v>
      </c>
      <c r="K1007" s="29" t="s">
        <v>2152</v>
      </c>
    </row>
    <row r="1008" spans="2:11">
      <c r="B1008" s="60" t="s">
        <v>25</v>
      </c>
      <c r="C1008" s="59" t="s">
        <v>23</v>
      </c>
      <c r="D1008" s="73">
        <v>44760</v>
      </c>
      <c r="E1008" s="76" t="s">
        <v>2249</v>
      </c>
      <c r="F1008" s="76" t="s">
        <v>106</v>
      </c>
      <c r="G1008" s="75">
        <v>34</v>
      </c>
      <c r="H1008" s="81">
        <v>25.5</v>
      </c>
      <c r="I1008" s="80">
        <v>867</v>
      </c>
      <c r="J1008" s="56" t="s">
        <v>12</v>
      </c>
      <c r="K1008" s="29" t="s">
        <v>2153</v>
      </c>
    </row>
    <row r="1009" spans="2:11">
      <c r="B1009" s="60" t="s">
        <v>25</v>
      </c>
      <c r="C1009" s="59" t="s">
        <v>23</v>
      </c>
      <c r="D1009" s="73">
        <v>44760</v>
      </c>
      <c r="E1009" s="76" t="s">
        <v>2249</v>
      </c>
      <c r="F1009" s="76" t="s">
        <v>106</v>
      </c>
      <c r="G1009" s="75">
        <v>34</v>
      </c>
      <c r="H1009" s="81">
        <v>25.5</v>
      </c>
      <c r="I1009" s="80">
        <v>867</v>
      </c>
      <c r="J1009" s="56" t="s">
        <v>12</v>
      </c>
      <c r="K1009" s="29" t="s">
        <v>2154</v>
      </c>
    </row>
    <row r="1010" spans="2:11">
      <c r="B1010" s="60" t="s">
        <v>25</v>
      </c>
      <c r="C1010" s="59" t="s">
        <v>23</v>
      </c>
      <c r="D1010" s="73">
        <v>44760</v>
      </c>
      <c r="E1010" s="76" t="s">
        <v>2249</v>
      </c>
      <c r="F1010" s="76" t="s">
        <v>106</v>
      </c>
      <c r="G1010" s="75">
        <v>34</v>
      </c>
      <c r="H1010" s="81">
        <v>25.5</v>
      </c>
      <c r="I1010" s="80">
        <v>867</v>
      </c>
      <c r="J1010" s="56" t="s">
        <v>12</v>
      </c>
      <c r="K1010" s="29" t="s">
        <v>2155</v>
      </c>
    </row>
    <row r="1011" spans="2:11">
      <c r="B1011" s="60" t="s">
        <v>25</v>
      </c>
      <c r="C1011" s="59" t="s">
        <v>23</v>
      </c>
      <c r="D1011" s="73">
        <v>44760</v>
      </c>
      <c r="E1011" s="76" t="s">
        <v>2249</v>
      </c>
      <c r="F1011" s="76" t="s">
        <v>106</v>
      </c>
      <c r="G1011" s="75">
        <v>34</v>
      </c>
      <c r="H1011" s="81">
        <v>25.5</v>
      </c>
      <c r="I1011" s="80">
        <v>867</v>
      </c>
      <c r="J1011" s="56" t="s">
        <v>12</v>
      </c>
      <c r="K1011" s="29" t="s">
        <v>2156</v>
      </c>
    </row>
    <row r="1012" spans="2:11">
      <c r="B1012" s="60" t="s">
        <v>25</v>
      </c>
      <c r="C1012" s="59" t="s">
        <v>23</v>
      </c>
      <c r="D1012" s="73">
        <v>44760</v>
      </c>
      <c r="E1012" s="76" t="s">
        <v>2249</v>
      </c>
      <c r="F1012" s="76" t="s">
        <v>106</v>
      </c>
      <c r="G1012" s="75">
        <v>829</v>
      </c>
      <c r="H1012" s="81">
        <v>25.5</v>
      </c>
      <c r="I1012" s="80">
        <v>21139.5</v>
      </c>
      <c r="J1012" s="56" t="s">
        <v>12</v>
      </c>
      <c r="K1012" s="29" t="s">
        <v>2157</v>
      </c>
    </row>
    <row r="1013" spans="2:11">
      <c r="B1013" s="60" t="s">
        <v>25</v>
      </c>
      <c r="C1013" s="59" t="s">
        <v>23</v>
      </c>
      <c r="D1013" s="73">
        <v>44760</v>
      </c>
      <c r="E1013" s="76" t="s">
        <v>2249</v>
      </c>
      <c r="F1013" s="76" t="s">
        <v>106</v>
      </c>
      <c r="G1013" s="75">
        <v>619</v>
      </c>
      <c r="H1013" s="81">
        <v>25.5</v>
      </c>
      <c r="I1013" s="80">
        <v>15784.5</v>
      </c>
      <c r="J1013" s="56" t="s">
        <v>12</v>
      </c>
      <c r="K1013" s="29" t="s">
        <v>2158</v>
      </c>
    </row>
    <row r="1014" spans="2:11">
      <c r="B1014" s="60" t="s">
        <v>25</v>
      </c>
      <c r="C1014" s="59" t="s">
        <v>23</v>
      </c>
      <c r="D1014" s="73">
        <v>44760</v>
      </c>
      <c r="E1014" s="76" t="s">
        <v>2249</v>
      </c>
      <c r="F1014" s="76" t="s">
        <v>106</v>
      </c>
      <c r="G1014" s="75">
        <v>155</v>
      </c>
      <c r="H1014" s="81">
        <v>25.5</v>
      </c>
      <c r="I1014" s="80">
        <v>3952.5</v>
      </c>
      <c r="J1014" s="56" t="s">
        <v>12</v>
      </c>
      <c r="K1014" s="29" t="s">
        <v>2159</v>
      </c>
    </row>
    <row r="1015" spans="2:11">
      <c r="B1015" s="60" t="s">
        <v>25</v>
      </c>
      <c r="C1015" s="59" t="s">
        <v>23</v>
      </c>
      <c r="D1015" s="73">
        <v>44760</v>
      </c>
      <c r="E1015" s="76" t="s">
        <v>2249</v>
      </c>
      <c r="F1015" s="76" t="s">
        <v>106</v>
      </c>
      <c r="G1015" s="75">
        <v>150</v>
      </c>
      <c r="H1015" s="81">
        <v>25.5</v>
      </c>
      <c r="I1015" s="80">
        <v>3825</v>
      </c>
      <c r="J1015" s="56" t="s">
        <v>12</v>
      </c>
      <c r="K1015" s="29" t="s">
        <v>2160</v>
      </c>
    </row>
    <row r="1016" spans="2:11">
      <c r="B1016" s="60" t="s">
        <v>25</v>
      </c>
      <c r="C1016" s="59" t="s">
        <v>23</v>
      </c>
      <c r="D1016" s="73">
        <v>44760</v>
      </c>
      <c r="E1016" s="76" t="s">
        <v>2249</v>
      </c>
      <c r="F1016" s="76" t="s">
        <v>106</v>
      </c>
      <c r="G1016" s="75">
        <v>636</v>
      </c>
      <c r="H1016" s="81">
        <v>25.5</v>
      </c>
      <c r="I1016" s="80">
        <v>16218</v>
      </c>
      <c r="J1016" s="56" t="s">
        <v>12</v>
      </c>
      <c r="K1016" s="29" t="s">
        <v>2161</v>
      </c>
    </row>
    <row r="1017" spans="2:11">
      <c r="B1017" s="60" t="s">
        <v>25</v>
      </c>
      <c r="C1017" s="59" t="s">
        <v>23</v>
      </c>
      <c r="D1017" s="73">
        <v>44760</v>
      </c>
      <c r="E1017" s="76" t="s">
        <v>2250</v>
      </c>
      <c r="F1017" s="76" t="s">
        <v>106</v>
      </c>
      <c r="G1017" s="75">
        <v>6897</v>
      </c>
      <c r="H1017" s="81">
        <v>25.5</v>
      </c>
      <c r="I1017" s="80">
        <v>175873.5</v>
      </c>
      <c r="J1017" s="56" t="s">
        <v>12</v>
      </c>
      <c r="K1017" s="29" t="s">
        <v>2162</v>
      </c>
    </row>
    <row r="1018" spans="2:11">
      <c r="B1018" s="60" t="s">
        <v>25</v>
      </c>
      <c r="C1018" s="59" t="s">
        <v>23</v>
      </c>
      <c r="D1018" s="73">
        <v>44760</v>
      </c>
      <c r="E1018" s="76" t="s">
        <v>2251</v>
      </c>
      <c r="F1018" s="76" t="s">
        <v>106</v>
      </c>
      <c r="G1018" s="75">
        <v>520</v>
      </c>
      <c r="H1018" s="81">
        <v>25.5</v>
      </c>
      <c r="I1018" s="80">
        <v>13260</v>
      </c>
      <c r="J1018" s="56" t="s">
        <v>12</v>
      </c>
      <c r="K1018" s="29" t="s">
        <v>2163</v>
      </c>
    </row>
    <row r="1019" spans="2:11">
      <c r="B1019" s="60" t="s">
        <v>25</v>
      </c>
      <c r="C1019" s="59" t="s">
        <v>23</v>
      </c>
      <c r="D1019" s="73">
        <v>44760</v>
      </c>
      <c r="E1019" s="76" t="s">
        <v>2252</v>
      </c>
      <c r="F1019" s="76" t="s">
        <v>106</v>
      </c>
      <c r="G1019" s="75">
        <v>66</v>
      </c>
      <c r="H1019" s="81">
        <v>25.5</v>
      </c>
      <c r="I1019" s="80">
        <v>1683</v>
      </c>
      <c r="J1019" s="56" t="s">
        <v>12</v>
      </c>
      <c r="K1019" s="29" t="s">
        <v>2164</v>
      </c>
    </row>
    <row r="1020" spans="2:11">
      <c r="B1020" s="60" t="s">
        <v>25</v>
      </c>
      <c r="C1020" s="59" t="s">
        <v>23</v>
      </c>
      <c r="D1020" s="73">
        <v>44760</v>
      </c>
      <c r="E1020" s="76" t="s">
        <v>2252</v>
      </c>
      <c r="F1020" s="76" t="s">
        <v>106</v>
      </c>
      <c r="G1020" s="75">
        <v>95</v>
      </c>
      <c r="H1020" s="81">
        <v>25.5</v>
      </c>
      <c r="I1020" s="80">
        <v>2422.5</v>
      </c>
      <c r="J1020" s="56" t="s">
        <v>12</v>
      </c>
      <c r="K1020" s="29" t="s">
        <v>2165</v>
      </c>
    </row>
    <row r="1021" spans="2:11">
      <c r="B1021" s="60" t="s">
        <v>25</v>
      </c>
      <c r="C1021" s="59" t="s">
        <v>23</v>
      </c>
      <c r="D1021" s="73">
        <v>44760</v>
      </c>
      <c r="E1021" s="76" t="s">
        <v>2252</v>
      </c>
      <c r="F1021" s="76" t="s">
        <v>106</v>
      </c>
      <c r="G1021" s="75">
        <v>63</v>
      </c>
      <c r="H1021" s="81">
        <v>25.5</v>
      </c>
      <c r="I1021" s="80">
        <v>1606.5</v>
      </c>
      <c r="J1021" s="56" t="s">
        <v>12</v>
      </c>
      <c r="K1021" s="29" t="s">
        <v>2166</v>
      </c>
    </row>
    <row r="1022" spans="2:11">
      <c r="B1022" s="60" t="s">
        <v>25</v>
      </c>
      <c r="C1022" s="59" t="s">
        <v>23</v>
      </c>
      <c r="D1022" s="73">
        <v>44760</v>
      </c>
      <c r="E1022" s="76" t="s">
        <v>2252</v>
      </c>
      <c r="F1022" s="76" t="s">
        <v>106</v>
      </c>
      <c r="G1022" s="75">
        <v>86</v>
      </c>
      <c r="H1022" s="81">
        <v>25.5</v>
      </c>
      <c r="I1022" s="80">
        <v>2193</v>
      </c>
      <c r="J1022" s="56" t="s">
        <v>12</v>
      </c>
      <c r="K1022" s="29" t="s">
        <v>2167</v>
      </c>
    </row>
    <row r="1023" spans="2:11">
      <c r="B1023" s="60" t="s">
        <v>25</v>
      </c>
      <c r="C1023" s="59" t="s">
        <v>23</v>
      </c>
      <c r="D1023" s="73">
        <v>44760</v>
      </c>
      <c r="E1023" s="76" t="s">
        <v>2252</v>
      </c>
      <c r="F1023" s="76" t="s">
        <v>106</v>
      </c>
      <c r="G1023" s="75">
        <v>63</v>
      </c>
      <c r="H1023" s="81">
        <v>25.5</v>
      </c>
      <c r="I1023" s="80">
        <v>1606.5</v>
      </c>
      <c r="J1023" s="56" t="s">
        <v>12</v>
      </c>
      <c r="K1023" s="29" t="s">
        <v>2168</v>
      </c>
    </row>
    <row r="1024" spans="2:11">
      <c r="B1024" s="60" t="s">
        <v>25</v>
      </c>
      <c r="C1024" s="59" t="s">
        <v>23</v>
      </c>
      <c r="D1024" s="73">
        <v>44760</v>
      </c>
      <c r="E1024" s="76" t="s">
        <v>2252</v>
      </c>
      <c r="F1024" s="76" t="s">
        <v>106</v>
      </c>
      <c r="G1024" s="75">
        <v>63</v>
      </c>
      <c r="H1024" s="81">
        <v>25.5</v>
      </c>
      <c r="I1024" s="80">
        <v>1606.5</v>
      </c>
      <c r="J1024" s="56" t="s">
        <v>12</v>
      </c>
      <c r="K1024" s="29" t="s">
        <v>2169</v>
      </c>
    </row>
    <row r="1025" spans="2:11">
      <c r="B1025" s="60" t="s">
        <v>25</v>
      </c>
      <c r="C1025" s="59" t="s">
        <v>23</v>
      </c>
      <c r="D1025" s="73">
        <v>44760</v>
      </c>
      <c r="E1025" s="76" t="s">
        <v>2252</v>
      </c>
      <c r="F1025" s="76" t="s">
        <v>106</v>
      </c>
      <c r="G1025" s="75">
        <v>63</v>
      </c>
      <c r="H1025" s="81">
        <v>25.5</v>
      </c>
      <c r="I1025" s="80">
        <v>1606.5</v>
      </c>
      <c r="J1025" s="56" t="s">
        <v>12</v>
      </c>
      <c r="K1025" s="29" t="s">
        <v>2170</v>
      </c>
    </row>
    <row r="1026" spans="2:11">
      <c r="B1026" s="60" t="s">
        <v>25</v>
      </c>
      <c r="C1026" s="59" t="s">
        <v>23</v>
      </c>
      <c r="D1026" s="73">
        <v>44760</v>
      </c>
      <c r="E1026" s="76" t="s">
        <v>2252</v>
      </c>
      <c r="F1026" s="76" t="s">
        <v>106</v>
      </c>
      <c r="G1026" s="75">
        <v>63</v>
      </c>
      <c r="H1026" s="81">
        <v>25.5</v>
      </c>
      <c r="I1026" s="80">
        <v>1606.5</v>
      </c>
      <c r="J1026" s="56" t="s">
        <v>12</v>
      </c>
      <c r="K1026" s="29" t="s">
        <v>2171</v>
      </c>
    </row>
    <row r="1027" spans="2:11">
      <c r="B1027" s="60" t="s">
        <v>25</v>
      </c>
      <c r="C1027" s="59" t="s">
        <v>23</v>
      </c>
      <c r="D1027" s="73">
        <v>44760</v>
      </c>
      <c r="E1027" s="76" t="s">
        <v>2252</v>
      </c>
      <c r="F1027" s="76" t="s">
        <v>106</v>
      </c>
      <c r="G1027" s="75">
        <v>63</v>
      </c>
      <c r="H1027" s="81">
        <v>25.5</v>
      </c>
      <c r="I1027" s="80">
        <v>1606.5</v>
      </c>
      <c r="J1027" s="56" t="s">
        <v>12</v>
      </c>
      <c r="K1027" s="29" t="s">
        <v>2172</v>
      </c>
    </row>
    <row r="1028" spans="2:11">
      <c r="B1028" s="60" t="s">
        <v>25</v>
      </c>
      <c r="C1028" s="59" t="s">
        <v>23</v>
      </c>
      <c r="D1028" s="73">
        <v>44760</v>
      </c>
      <c r="E1028" s="76" t="s">
        <v>2252</v>
      </c>
      <c r="F1028" s="76" t="s">
        <v>106</v>
      </c>
      <c r="G1028" s="75">
        <v>63</v>
      </c>
      <c r="H1028" s="81">
        <v>25.5</v>
      </c>
      <c r="I1028" s="80">
        <v>1606.5</v>
      </c>
      <c r="J1028" s="56" t="s">
        <v>12</v>
      </c>
      <c r="K1028" s="29" t="s">
        <v>2173</v>
      </c>
    </row>
    <row r="1029" spans="2:11">
      <c r="B1029" s="60" t="s">
        <v>25</v>
      </c>
      <c r="C1029" s="59" t="s">
        <v>23</v>
      </c>
      <c r="D1029" s="73">
        <v>44760</v>
      </c>
      <c r="E1029" s="76" t="s">
        <v>2252</v>
      </c>
      <c r="F1029" s="76" t="s">
        <v>106</v>
      </c>
      <c r="G1029" s="75">
        <v>63</v>
      </c>
      <c r="H1029" s="81">
        <v>25.5</v>
      </c>
      <c r="I1029" s="80">
        <v>1606.5</v>
      </c>
      <c r="J1029" s="56" t="s">
        <v>12</v>
      </c>
      <c r="K1029" s="29" t="s">
        <v>2174</v>
      </c>
    </row>
    <row r="1030" spans="2:11">
      <c r="B1030" s="60" t="s">
        <v>25</v>
      </c>
      <c r="C1030" s="59" t="s">
        <v>23</v>
      </c>
      <c r="D1030" s="73">
        <v>44760</v>
      </c>
      <c r="E1030" s="76" t="s">
        <v>2252</v>
      </c>
      <c r="F1030" s="76" t="s">
        <v>106</v>
      </c>
      <c r="G1030" s="75">
        <v>63</v>
      </c>
      <c r="H1030" s="81">
        <v>25.5</v>
      </c>
      <c r="I1030" s="80">
        <v>1606.5</v>
      </c>
      <c r="J1030" s="56" t="s">
        <v>12</v>
      </c>
      <c r="K1030" s="29" t="s">
        <v>2175</v>
      </c>
    </row>
    <row r="1031" spans="2:11">
      <c r="B1031" s="60" t="s">
        <v>25</v>
      </c>
      <c r="C1031" s="59" t="s">
        <v>23</v>
      </c>
      <c r="D1031" s="73">
        <v>44760</v>
      </c>
      <c r="E1031" s="76" t="s">
        <v>2252</v>
      </c>
      <c r="F1031" s="76" t="s">
        <v>106</v>
      </c>
      <c r="G1031" s="75">
        <v>63</v>
      </c>
      <c r="H1031" s="81">
        <v>25.5</v>
      </c>
      <c r="I1031" s="80">
        <v>1606.5</v>
      </c>
      <c r="J1031" s="56" t="s">
        <v>12</v>
      </c>
      <c r="K1031" s="29" t="s">
        <v>2176</v>
      </c>
    </row>
    <row r="1032" spans="2:11">
      <c r="B1032" s="60" t="s">
        <v>25</v>
      </c>
      <c r="C1032" s="59" t="s">
        <v>23</v>
      </c>
      <c r="D1032" s="73">
        <v>44760</v>
      </c>
      <c r="E1032" s="76" t="s">
        <v>2252</v>
      </c>
      <c r="F1032" s="76" t="s">
        <v>106</v>
      </c>
      <c r="G1032" s="75">
        <v>63</v>
      </c>
      <c r="H1032" s="81">
        <v>25.5</v>
      </c>
      <c r="I1032" s="80">
        <v>1606.5</v>
      </c>
      <c r="J1032" s="56" t="s">
        <v>12</v>
      </c>
      <c r="K1032" s="29" t="s">
        <v>2177</v>
      </c>
    </row>
    <row r="1033" spans="2:11">
      <c r="B1033" s="60" t="s">
        <v>25</v>
      </c>
      <c r="C1033" s="59" t="s">
        <v>23</v>
      </c>
      <c r="D1033" s="73">
        <v>44760</v>
      </c>
      <c r="E1033" s="76" t="s">
        <v>2252</v>
      </c>
      <c r="F1033" s="76" t="s">
        <v>106</v>
      </c>
      <c r="G1033" s="75">
        <v>25</v>
      </c>
      <c r="H1033" s="81">
        <v>25.5</v>
      </c>
      <c r="I1033" s="80">
        <v>637.5</v>
      </c>
      <c r="J1033" s="56" t="s">
        <v>12</v>
      </c>
      <c r="K1033" s="29" t="s">
        <v>2178</v>
      </c>
    </row>
    <row r="1034" spans="2:11">
      <c r="B1034" s="60" t="s">
        <v>25</v>
      </c>
      <c r="C1034" s="59" t="s">
        <v>23</v>
      </c>
      <c r="D1034" s="73">
        <v>44760</v>
      </c>
      <c r="E1034" s="76" t="s">
        <v>2252</v>
      </c>
      <c r="F1034" s="76" t="s">
        <v>106</v>
      </c>
      <c r="G1034" s="75">
        <v>10</v>
      </c>
      <c r="H1034" s="81">
        <v>25.5</v>
      </c>
      <c r="I1034" s="80">
        <v>255</v>
      </c>
      <c r="J1034" s="56" t="s">
        <v>12</v>
      </c>
      <c r="K1034" s="29" t="s">
        <v>2179</v>
      </c>
    </row>
    <row r="1035" spans="2:11">
      <c r="B1035" s="60" t="s">
        <v>25</v>
      </c>
      <c r="C1035" s="59" t="s">
        <v>23</v>
      </c>
      <c r="D1035" s="73">
        <v>44760</v>
      </c>
      <c r="E1035" s="76" t="s">
        <v>2252</v>
      </c>
      <c r="F1035" s="76" t="s">
        <v>106</v>
      </c>
      <c r="G1035" s="75">
        <v>10</v>
      </c>
      <c r="H1035" s="81">
        <v>25.5</v>
      </c>
      <c r="I1035" s="80">
        <v>255</v>
      </c>
      <c r="J1035" s="56" t="s">
        <v>12</v>
      </c>
      <c r="K1035" s="29" t="s">
        <v>2180</v>
      </c>
    </row>
    <row r="1036" spans="2:11">
      <c r="B1036" s="60" t="s">
        <v>25</v>
      </c>
      <c r="C1036" s="59" t="s">
        <v>23</v>
      </c>
      <c r="D1036" s="73">
        <v>44760</v>
      </c>
      <c r="E1036" s="76" t="s">
        <v>2252</v>
      </c>
      <c r="F1036" s="76" t="s">
        <v>106</v>
      </c>
      <c r="G1036" s="75">
        <v>17</v>
      </c>
      <c r="H1036" s="81">
        <v>25.5</v>
      </c>
      <c r="I1036" s="80">
        <v>433.5</v>
      </c>
      <c r="J1036" s="56" t="s">
        <v>12</v>
      </c>
      <c r="K1036" s="29" t="s">
        <v>2181</v>
      </c>
    </row>
    <row r="1037" spans="2:11">
      <c r="B1037" s="60" t="s">
        <v>25</v>
      </c>
      <c r="C1037" s="59" t="s">
        <v>23</v>
      </c>
      <c r="D1037" s="73">
        <v>44760</v>
      </c>
      <c r="E1037" s="76" t="s">
        <v>2252</v>
      </c>
      <c r="F1037" s="76" t="s">
        <v>106</v>
      </c>
      <c r="G1037" s="75">
        <v>25</v>
      </c>
      <c r="H1037" s="81">
        <v>25.5</v>
      </c>
      <c r="I1037" s="80">
        <v>637.5</v>
      </c>
      <c r="J1037" s="56" t="s">
        <v>12</v>
      </c>
      <c r="K1037" s="29" t="s">
        <v>2182</v>
      </c>
    </row>
    <row r="1038" spans="2:11">
      <c r="B1038" s="60" t="s">
        <v>25</v>
      </c>
      <c r="C1038" s="59" t="s">
        <v>23</v>
      </c>
      <c r="D1038" s="73">
        <v>44760</v>
      </c>
      <c r="E1038" s="76" t="s">
        <v>2252</v>
      </c>
      <c r="F1038" s="76" t="s">
        <v>106</v>
      </c>
      <c r="G1038" s="75">
        <v>24</v>
      </c>
      <c r="H1038" s="81">
        <v>25.5</v>
      </c>
      <c r="I1038" s="80">
        <v>612</v>
      </c>
      <c r="J1038" s="56" t="s">
        <v>12</v>
      </c>
      <c r="K1038" s="29" t="s">
        <v>2183</v>
      </c>
    </row>
    <row r="1039" spans="2:11">
      <c r="B1039" s="60" t="s">
        <v>25</v>
      </c>
      <c r="C1039" s="59" t="s">
        <v>23</v>
      </c>
      <c r="D1039" s="73">
        <v>44760</v>
      </c>
      <c r="E1039" s="76" t="s">
        <v>2252</v>
      </c>
      <c r="F1039" s="76" t="s">
        <v>106</v>
      </c>
      <c r="G1039" s="75">
        <v>1</v>
      </c>
      <c r="H1039" s="81">
        <v>25.5</v>
      </c>
      <c r="I1039" s="80">
        <v>25.5</v>
      </c>
      <c r="J1039" s="56" t="s">
        <v>12</v>
      </c>
      <c r="K1039" s="29" t="s">
        <v>2184</v>
      </c>
    </row>
    <row r="1040" spans="2:11">
      <c r="B1040" s="60" t="s">
        <v>25</v>
      </c>
      <c r="C1040" s="59" t="s">
        <v>23</v>
      </c>
      <c r="D1040" s="73">
        <v>44760</v>
      </c>
      <c r="E1040" s="76" t="s">
        <v>2252</v>
      </c>
      <c r="F1040" s="76" t="s">
        <v>106</v>
      </c>
      <c r="G1040" s="75">
        <v>15</v>
      </c>
      <c r="H1040" s="81">
        <v>25.5</v>
      </c>
      <c r="I1040" s="80">
        <v>382.5</v>
      </c>
      <c r="J1040" s="56" t="s">
        <v>12</v>
      </c>
      <c r="K1040" s="29" t="s">
        <v>2185</v>
      </c>
    </row>
    <row r="1041" spans="2:11">
      <c r="B1041" s="60" t="s">
        <v>25</v>
      </c>
      <c r="C1041" s="59" t="s">
        <v>23</v>
      </c>
      <c r="D1041" s="73">
        <v>44760</v>
      </c>
      <c r="E1041" s="76" t="s">
        <v>2252</v>
      </c>
      <c r="F1041" s="76" t="s">
        <v>106</v>
      </c>
      <c r="G1041" s="75">
        <v>10</v>
      </c>
      <c r="H1041" s="81">
        <v>25.5</v>
      </c>
      <c r="I1041" s="80">
        <v>255</v>
      </c>
      <c r="J1041" s="56" t="s">
        <v>12</v>
      </c>
      <c r="K1041" s="29" t="s">
        <v>2186</v>
      </c>
    </row>
    <row r="1042" spans="2:11">
      <c r="B1042" s="60" t="s">
        <v>25</v>
      </c>
      <c r="C1042" s="59" t="s">
        <v>23</v>
      </c>
      <c r="D1042" s="73">
        <v>44760</v>
      </c>
      <c r="E1042" s="76" t="s">
        <v>2253</v>
      </c>
      <c r="F1042" s="76" t="s">
        <v>106</v>
      </c>
      <c r="G1042" s="75">
        <v>3463</v>
      </c>
      <c r="H1042" s="81">
        <v>25.5</v>
      </c>
      <c r="I1042" s="80">
        <v>88306.5</v>
      </c>
      <c r="J1042" s="56" t="s">
        <v>12</v>
      </c>
      <c r="K1042" s="29" t="s">
        <v>2187</v>
      </c>
    </row>
    <row r="1043" spans="2:11">
      <c r="B1043" s="60" t="s">
        <v>25</v>
      </c>
      <c r="C1043" s="59" t="s">
        <v>23</v>
      </c>
      <c r="D1043" s="73">
        <v>44761</v>
      </c>
      <c r="E1043" s="76" t="s">
        <v>2394</v>
      </c>
      <c r="F1043" s="76" t="s">
        <v>106</v>
      </c>
      <c r="G1043" s="75">
        <v>51</v>
      </c>
      <c r="H1043" s="81">
        <v>25.45</v>
      </c>
      <c r="I1043" s="80">
        <v>1297.95</v>
      </c>
      <c r="J1043" s="56" t="s">
        <v>12</v>
      </c>
      <c r="K1043" s="29" t="s">
        <v>2312</v>
      </c>
    </row>
    <row r="1044" spans="2:11">
      <c r="B1044" s="60" t="s">
        <v>25</v>
      </c>
      <c r="C1044" s="59" t="s">
        <v>23</v>
      </c>
      <c r="D1044" s="73">
        <v>44761</v>
      </c>
      <c r="E1044" s="76" t="s">
        <v>2395</v>
      </c>
      <c r="F1044" s="76" t="s">
        <v>106</v>
      </c>
      <c r="G1044" s="75">
        <v>9</v>
      </c>
      <c r="H1044" s="81">
        <v>25.45</v>
      </c>
      <c r="I1044" s="80">
        <v>229.04999999999998</v>
      </c>
      <c r="J1044" s="56" t="s">
        <v>12</v>
      </c>
      <c r="K1044" s="29" t="s">
        <v>2313</v>
      </c>
    </row>
    <row r="1045" spans="2:11">
      <c r="B1045" s="60" t="s">
        <v>25</v>
      </c>
      <c r="C1045" s="59" t="s">
        <v>23</v>
      </c>
      <c r="D1045" s="73">
        <v>44761</v>
      </c>
      <c r="E1045" s="76" t="s">
        <v>2396</v>
      </c>
      <c r="F1045" s="76" t="s">
        <v>106</v>
      </c>
      <c r="G1045" s="75">
        <v>62</v>
      </c>
      <c r="H1045" s="81">
        <v>25.5</v>
      </c>
      <c r="I1045" s="80">
        <v>1581</v>
      </c>
      <c r="J1045" s="56" t="s">
        <v>12</v>
      </c>
      <c r="K1045" s="29" t="s">
        <v>2314</v>
      </c>
    </row>
    <row r="1046" spans="2:11">
      <c r="B1046" s="60" t="s">
        <v>25</v>
      </c>
      <c r="C1046" s="59" t="s">
        <v>23</v>
      </c>
      <c r="D1046" s="73">
        <v>44761</v>
      </c>
      <c r="E1046" s="76" t="s">
        <v>2397</v>
      </c>
      <c r="F1046" s="76" t="s">
        <v>106</v>
      </c>
      <c r="G1046" s="75">
        <v>24</v>
      </c>
      <c r="H1046" s="81">
        <v>25.45</v>
      </c>
      <c r="I1046" s="80">
        <v>610.79999999999995</v>
      </c>
      <c r="J1046" s="56" t="s">
        <v>12</v>
      </c>
      <c r="K1046" s="29" t="s">
        <v>2315</v>
      </c>
    </row>
    <row r="1047" spans="2:11">
      <c r="B1047" s="60" t="s">
        <v>25</v>
      </c>
      <c r="C1047" s="59" t="s">
        <v>23</v>
      </c>
      <c r="D1047" s="73">
        <v>44761</v>
      </c>
      <c r="E1047" s="76" t="s">
        <v>2397</v>
      </c>
      <c r="F1047" s="76" t="s">
        <v>106</v>
      </c>
      <c r="G1047" s="75">
        <v>126</v>
      </c>
      <c r="H1047" s="81">
        <v>25.45</v>
      </c>
      <c r="I1047" s="80">
        <v>3206.7</v>
      </c>
      <c r="J1047" s="56" t="s">
        <v>12</v>
      </c>
      <c r="K1047" s="29" t="s">
        <v>2316</v>
      </c>
    </row>
    <row r="1048" spans="2:11">
      <c r="B1048" s="60" t="s">
        <v>25</v>
      </c>
      <c r="C1048" s="59" t="s">
        <v>23</v>
      </c>
      <c r="D1048" s="73">
        <v>44761</v>
      </c>
      <c r="E1048" s="76" t="s">
        <v>2398</v>
      </c>
      <c r="F1048" s="76" t="s">
        <v>106</v>
      </c>
      <c r="G1048" s="75">
        <v>62</v>
      </c>
      <c r="H1048" s="81">
        <v>25.4</v>
      </c>
      <c r="I1048" s="80">
        <v>1574.8</v>
      </c>
      <c r="J1048" s="56" t="s">
        <v>12</v>
      </c>
      <c r="K1048" s="29" t="s">
        <v>2317</v>
      </c>
    </row>
    <row r="1049" spans="2:11">
      <c r="B1049" s="60" t="s">
        <v>25</v>
      </c>
      <c r="C1049" s="59" t="s">
        <v>23</v>
      </c>
      <c r="D1049" s="73">
        <v>44761</v>
      </c>
      <c r="E1049" s="76" t="s">
        <v>2399</v>
      </c>
      <c r="F1049" s="76" t="s">
        <v>106</v>
      </c>
      <c r="G1049" s="75">
        <v>14</v>
      </c>
      <c r="H1049" s="81">
        <v>25.45</v>
      </c>
      <c r="I1049" s="80">
        <v>356.3</v>
      </c>
      <c r="J1049" s="56" t="s">
        <v>12</v>
      </c>
      <c r="K1049" s="29" t="s">
        <v>2318</v>
      </c>
    </row>
    <row r="1050" spans="2:11">
      <c r="B1050" s="60" t="s">
        <v>25</v>
      </c>
      <c r="C1050" s="59" t="s">
        <v>23</v>
      </c>
      <c r="D1050" s="73">
        <v>44761</v>
      </c>
      <c r="E1050" s="76" t="s">
        <v>2400</v>
      </c>
      <c r="F1050" s="76" t="s">
        <v>106</v>
      </c>
      <c r="G1050" s="75">
        <v>54</v>
      </c>
      <c r="H1050" s="81">
        <v>25.45</v>
      </c>
      <c r="I1050" s="80">
        <v>1374.3</v>
      </c>
      <c r="J1050" s="56" t="s">
        <v>12</v>
      </c>
      <c r="K1050" s="29" t="s">
        <v>2319</v>
      </c>
    </row>
    <row r="1051" spans="2:11">
      <c r="B1051" s="60" t="s">
        <v>25</v>
      </c>
      <c r="C1051" s="59" t="s">
        <v>23</v>
      </c>
      <c r="D1051" s="73">
        <v>44761</v>
      </c>
      <c r="E1051" s="76" t="s">
        <v>2400</v>
      </c>
      <c r="F1051" s="76" t="s">
        <v>106</v>
      </c>
      <c r="G1051" s="75">
        <v>54</v>
      </c>
      <c r="H1051" s="81">
        <v>25.45</v>
      </c>
      <c r="I1051" s="80">
        <v>1374.3</v>
      </c>
      <c r="J1051" s="56" t="s">
        <v>12</v>
      </c>
      <c r="K1051" s="29" t="s">
        <v>2320</v>
      </c>
    </row>
    <row r="1052" spans="2:11">
      <c r="B1052" s="60" t="s">
        <v>25</v>
      </c>
      <c r="C1052" s="59" t="s">
        <v>23</v>
      </c>
      <c r="D1052" s="73">
        <v>44761</v>
      </c>
      <c r="E1052" s="76" t="s">
        <v>2401</v>
      </c>
      <c r="F1052" s="76" t="s">
        <v>106</v>
      </c>
      <c r="G1052" s="75">
        <v>140</v>
      </c>
      <c r="H1052" s="81">
        <v>25.6</v>
      </c>
      <c r="I1052" s="80">
        <v>3584</v>
      </c>
      <c r="J1052" s="56" t="s">
        <v>12</v>
      </c>
      <c r="K1052" s="29" t="s">
        <v>2321</v>
      </c>
    </row>
    <row r="1053" spans="2:11">
      <c r="B1053" s="60" t="s">
        <v>25</v>
      </c>
      <c r="C1053" s="59" t="s">
        <v>23</v>
      </c>
      <c r="D1053" s="73">
        <v>44761</v>
      </c>
      <c r="E1053" s="76" t="s">
        <v>2401</v>
      </c>
      <c r="F1053" s="76" t="s">
        <v>106</v>
      </c>
      <c r="G1053" s="75">
        <v>14</v>
      </c>
      <c r="H1053" s="81">
        <v>25.6</v>
      </c>
      <c r="I1053" s="80">
        <v>358.40000000000003</v>
      </c>
      <c r="J1053" s="56" t="s">
        <v>12</v>
      </c>
      <c r="K1053" s="29" t="s">
        <v>2322</v>
      </c>
    </row>
    <row r="1054" spans="2:11">
      <c r="B1054" s="60" t="s">
        <v>25</v>
      </c>
      <c r="C1054" s="59" t="s">
        <v>23</v>
      </c>
      <c r="D1054" s="73">
        <v>44761</v>
      </c>
      <c r="E1054" s="76" t="s">
        <v>2401</v>
      </c>
      <c r="F1054" s="76" t="s">
        <v>106</v>
      </c>
      <c r="G1054" s="75">
        <v>320</v>
      </c>
      <c r="H1054" s="81">
        <v>25.6</v>
      </c>
      <c r="I1054" s="80">
        <v>8192</v>
      </c>
      <c r="J1054" s="56" t="s">
        <v>12</v>
      </c>
      <c r="K1054" s="29" t="s">
        <v>2323</v>
      </c>
    </row>
    <row r="1055" spans="2:11">
      <c r="B1055" s="60" t="s">
        <v>25</v>
      </c>
      <c r="C1055" s="59" t="s">
        <v>23</v>
      </c>
      <c r="D1055" s="73">
        <v>44761</v>
      </c>
      <c r="E1055" s="76" t="s">
        <v>2402</v>
      </c>
      <c r="F1055" s="76" t="s">
        <v>106</v>
      </c>
      <c r="G1055" s="75">
        <v>7</v>
      </c>
      <c r="H1055" s="81">
        <v>25.6</v>
      </c>
      <c r="I1055" s="80">
        <v>179.20000000000002</v>
      </c>
      <c r="J1055" s="56" t="s">
        <v>12</v>
      </c>
      <c r="K1055" s="29" t="s">
        <v>2324</v>
      </c>
    </row>
    <row r="1056" spans="2:11">
      <c r="B1056" s="60" t="s">
        <v>25</v>
      </c>
      <c r="C1056" s="59" t="s">
        <v>23</v>
      </c>
      <c r="D1056" s="73">
        <v>44761</v>
      </c>
      <c r="E1056" s="76" t="s">
        <v>2294</v>
      </c>
      <c r="F1056" s="76" t="s">
        <v>106</v>
      </c>
      <c r="G1056" s="75">
        <v>112</v>
      </c>
      <c r="H1056" s="81">
        <v>25.6</v>
      </c>
      <c r="I1056" s="80">
        <v>2867.2000000000003</v>
      </c>
      <c r="J1056" s="56" t="s">
        <v>12</v>
      </c>
      <c r="K1056" s="29" t="s">
        <v>2325</v>
      </c>
    </row>
    <row r="1057" spans="2:11">
      <c r="B1057" s="60" t="s">
        <v>25</v>
      </c>
      <c r="C1057" s="59" t="s">
        <v>23</v>
      </c>
      <c r="D1057" s="73">
        <v>44761</v>
      </c>
      <c r="E1057" s="76" t="s">
        <v>2294</v>
      </c>
      <c r="F1057" s="76" t="s">
        <v>106</v>
      </c>
      <c r="G1057" s="75">
        <v>54</v>
      </c>
      <c r="H1057" s="81">
        <v>25.6</v>
      </c>
      <c r="I1057" s="80">
        <v>1382.4</v>
      </c>
      <c r="J1057" s="56" t="s">
        <v>12</v>
      </c>
      <c r="K1057" s="29" t="s">
        <v>2326</v>
      </c>
    </row>
    <row r="1058" spans="2:11">
      <c r="B1058" s="60" t="s">
        <v>25</v>
      </c>
      <c r="C1058" s="59" t="s">
        <v>23</v>
      </c>
      <c r="D1058" s="73">
        <v>44761</v>
      </c>
      <c r="E1058" s="76" t="s">
        <v>2294</v>
      </c>
      <c r="F1058" s="76" t="s">
        <v>106</v>
      </c>
      <c r="G1058" s="75">
        <v>13</v>
      </c>
      <c r="H1058" s="81">
        <v>25.6</v>
      </c>
      <c r="I1058" s="80">
        <v>332.8</v>
      </c>
      <c r="J1058" s="56" t="s">
        <v>12</v>
      </c>
      <c r="K1058" s="29" t="s">
        <v>2327</v>
      </c>
    </row>
    <row r="1059" spans="2:11">
      <c r="B1059" s="60" t="s">
        <v>25</v>
      </c>
      <c r="C1059" s="59" t="s">
        <v>23</v>
      </c>
      <c r="D1059" s="73">
        <v>44761</v>
      </c>
      <c r="E1059" s="76" t="s">
        <v>2294</v>
      </c>
      <c r="F1059" s="76" t="s">
        <v>106</v>
      </c>
      <c r="G1059" s="75">
        <v>13</v>
      </c>
      <c r="H1059" s="81">
        <v>25.6</v>
      </c>
      <c r="I1059" s="80">
        <v>332.8</v>
      </c>
      <c r="J1059" s="56" t="s">
        <v>12</v>
      </c>
      <c r="K1059" s="29" t="s">
        <v>2328</v>
      </c>
    </row>
    <row r="1060" spans="2:11">
      <c r="B1060" s="60" t="s">
        <v>25</v>
      </c>
      <c r="C1060" s="59" t="s">
        <v>23</v>
      </c>
      <c r="D1060" s="73">
        <v>44761</v>
      </c>
      <c r="E1060" s="76" t="s">
        <v>2294</v>
      </c>
      <c r="F1060" s="76" t="s">
        <v>106</v>
      </c>
      <c r="G1060" s="75">
        <v>8</v>
      </c>
      <c r="H1060" s="81">
        <v>25.65</v>
      </c>
      <c r="I1060" s="80">
        <v>205.2</v>
      </c>
      <c r="J1060" s="56" t="s">
        <v>12</v>
      </c>
      <c r="K1060" s="29" t="s">
        <v>2329</v>
      </c>
    </row>
    <row r="1061" spans="2:11">
      <c r="B1061" s="60" t="s">
        <v>25</v>
      </c>
      <c r="C1061" s="59" t="s">
        <v>23</v>
      </c>
      <c r="D1061" s="73">
        <v>44761</v>
      </c>
      <c r="E1061" s="76" t="s">
        <v>2403</v>
      </c>
      <c r="F1061" s="76" t="s">
        <v>106</v>
      </c>
      <c r="G1061" s="75">
        <v>10</v>
      </c>
      <c r="H1061" s="81">
        <v>25.55</v>
      </c>
      <c r="I1061" s="80">
        <v>255.5</v>
      </c>
      <c r="J1061" s="56" t="s">
        <v>12</v>
      </c>
      <c r="K1061" s="29" t="s">
        <v>2330</v>
      </c>
    </row>
    <row r="1062" spans="2:11">
      <c r="B1062" s="60" t="s">
        <v>25</v>
      </c>
      <c r="C1062" s="59" t="s">
        <v>23</v>
      </c>
      <c r="D1062" s="73">
        <v>44761</v>
      </c>
      <c r="E1062" s="76" t="s">
        <v>2403</v>
      </c>
      <c r="F1062" s="76" t="s">
        <v>106</v>
      </c>
      <c r="G1062" s="75">
        <v>20</v>
      </c>
      <c r="H1062" s="81">
        <v>25.55</v>
      </c>
      <c r="I1062" s="80">
        <v>511</v>
      </c>
      <c r="J1062" s="56" t="s">
        <v>12</v>
      </c>
      <c r="K1062" s="29" t="s">
        <v>2331</v>
      </c>
    </row>
    <row r="1063" spans="2:11">
      <c r="B1063" s="60" t="s">
        <v>25</v>
      </c>
      <c r="C1063" s="59" t="s">
        <v>23</v>
      </c>
      <c r="D1063" s="73">
        <v>44761</v>
      </c>
      <c r="E1063" s="76" t="s">
        <v>2296</v>
      </c>
      <c r="F1063" s="76" t="s">
        <v>106</v>
      </c>
      <c r="G1063" s="75">
        <v>20</v>
      </c>
      <c r="H1063" s="81">
        <v>25.55</v>
      </c>
      <c r="I1063" s="80">
        <v>511</v>
      </c>
      <c r="J1063" s="56" t="s">
        <v>12</v>
      </c>
      <c r="K1063" s="29" t="s">
        <v>2332</v>
      </c>
    </row>
    <row r="1064" spans="2:11">
      <c r="B1064" s="60" t="s">
        <v>25</v>
      </c>
      <c r="C1064" s="59" t="s">
        <v>23</v>
      </c>
      <c r="D1064" s="73">
        <v>44761</v>
      </c>
      <c r="E1064" s="76" t="s">
        <v>2296</v>
      </c>
      <c r="F1064" s="76" t="s">
        <v>106</v>
      </c>
      <c r="G1064" s="75">
        <v>50</v>
      </c>
      <c r="H1064" s="81">
        <v>25.55</v>
      </c>
      <c r="I1064" s="80">
        <v>1277.5</v>
      </c>
      <c r="J1064" s="56" t="s">
        <v>12</v>
      </c>
      <c r="K1064" s="29" t="s">
        <v>2333</v>
      </c>
    </row>
    <row r="1065" spans="2:11">
      <c r="B1065" s="60" t="s">
        <v>25</v>
      </c>
      <c r="C1065" s="59" t="s">
        <v>23</v>
      </c>
      <c r="D1065" s="73">
        <v>44761</v>
      </c>
      <c r="E1065" s="76" t="s">
        <v>2296</v>
      </c>
      <c r="F1065" s="76" t="s">
        <v>106</v>
      </c>
      <c r="G1065" s="75">
        <v>350</v>
      </c>
      <c r="H1065" s="81">
        <v>25.55</v>
      </c>
      <c r="I1065" s="80">
        <v>8942.5</v>
      </c>
      <c r="J1065" s="56" t="s">
        <v>12</v>
      </c>
      <c r="K1065" s="29" t="s">
        <v>2334</v>
      </c>
    </row>
    <row r="1066" spans="2:11">
      <c r="B1066" s="60" t="s">
        <v>25</v>
      </c>
      <c r="C1066" s="59" t="s">
        <v>23</v>
      </c>
      <c r="D1066" s="73">
        <v>44761</v>
      </c>
      <c r="E1066" s="76" t="s">
        <v>2404</v>
      </c>
      <c r="F1066" s="76" t="s">
        <v>106</v>
      </c>
      <c r="G1066" s="75">
        <v>10</v>
      </c>
      <c r="H1066" s="81">
        <v>25.55</v>
      </c>
      <c r="I1066" s="80">
        <v>255.5</v>
      </c>
      <c r="J1066" s="56" t="s">
        <v>12</v>
      </c>
      <c r="K1066" s="29" t="s">
        <v>2335</v>
      </c>
    </row>
    <row r="1067" spans="2:11">
      <c r="B1067" s="60" t="s">
        <v>25</v>
      </c>
      <c r="C1067" s="59" t="s">
        <v>23</v>
      </c>
      <c r="D1067" s="73">
        <v>44761</v>
      </c>
      <c r="E1067" s="76" t="s">
        <v>2405</v>
      </c>
      <c r="F1067" s="76" t="s">
        <v>106</v>
      </c>
      <c r="G1067" s="75">
        <v>14</v>
      </c>
      <c r="H1067" s="81">
        <v>25.5</v>
      </c>
      <c r="I1067" s="80">
        <v>357</v>
      </c>
      <c r="J1067" s="56" t="s">
        <v>12</v>
      </c>
      <c r="K1067" s="29" t="s">
        <v>2336</v>
      </c>
    </row>
    <row r="1068" spans="2:11">
      <c r="B1068" s="60" t="s">
        <v>25</v>
      </c>
      <c r="C1068" s="59" t="s">
        <v>23</v>
      </c>
      <c r="D1068" s="73">
        <v>44761</v>
      </c>
      <c r="E1068" s="76" t="s">
        <v>2406</v>
      </c>
      <c r="F1068" s="76" t="s">
        <v>106</v>
      </c>
      <c r="G1068" s="75">
        <v>10</v>
      </c>
      <c r="H1068" s="81">
        <v>25.55</v>
      </c>
      <c r="I1068" s="80">
        <v>255.5</v>
      </c>
      <c r="J1068" s="56" t="s">
        <v>12</v>
      </c>
      <c r="K1068" s="29" t="s">
        <v>2337</v>
      </c>
    </row>
    <row r="1069" spans="2:11">
      <c r="B1069" s="60" t="s">
        <v>25</v>
      </c>
      <c r="C1069" s="59" t="s">
        <v>23</v>
      </c>
      <c r="D1069" s="73">
        <v>44761</v>
      </c>
      <c r="E1069" s="76" t="s">
        <v>2407</v>
      </c>
      <c r="F1069" s="76" t="s">
        <v>106</v>
      </c>
      <c r="G1069" s="75">
        <v>150</v>
      </c>
      <c r="H1069" s="81">
        <v>25.55</v>
      </c>
      <c r="I1069" s="80">
        <v>3832.5</v>
      </c>
      <c r="J1069" s="56" t="s">
        <v>12</v>
      </c>
      <c r="K1069" s="29" t="s">
        <v>2338</v>
      </c>
    </row>
    <row r="1070" spans="2:11">
      <c r="B1070" s="60" t="s">
        <v>25</v>
      </c>
      <c r="C1070" s="59" t="s">
        <v>23</v>
      </c>
      <c r="D1070" s="73">
        <v>44761</v>
      </c>
      <c r="E1070" s="76" t="s">
        <v>2408</v>
      </c>
      <c r="F1070" s="76" t="s">
        <v>106</v>
      </c>
      <c r="G1070" s="75">
        <v>346</v>
      </c>
      <c r="H1070" s="81">
        <v>25.6</v>
      </c>
      <c r="I1070" s="80">
        <v>8857.6</v>
      </c>
      <c r="J1070" s="56" t="s">
        <v>12</v>
      </c>
      <c r="K1070" s="29" t="s">
        <v>2339</v>
      </c>
    </row>
    <row r="1071" spans="2:11">
      <c r="B1071" s="60" t="s">
        <v>25</v>
      </c>
      <c r="C1071" s="59" t="s">
        <v>23</v>
      </c>
      <c r="D1071" s="73">
        <v>44761</v>
      </c>
      <c r="E1071" s="76" t="s">
        <v>2408</v>
      </c>
      <c r="F1071" s="76" t="s">
        <v>106</v>
      </c>
      <c r="G1071" s="75">
        <v>113</v>
      </c>
      <c r="H1071" s="81">
        <v>25.6</v>
      </c>
      <c r="I1071" s="80">
        <v>2892.8</v>
      </c>
      <c r="J1071" s="56" t="s">
        <v>12</v>
      </c>
      <c r="K1071" s="29" t="s">
        <v>2340</v>
      </c>
    </row>
    <row r="1072" spans="2:11">
      <c r="B1072" s="60" t="s">
        <v>25</v>
      </c>
      <c r="C1072" s="59" t="s">
        <v>23</v>
      </c>
      <c r="D1072" s="73">
        <v>44761</v>
      </c>
      <c r="E1072" s="76" t="s">
        <v>2409</v>
      </c>
      <c r="F1072" s="76" t="s">
        <v>106</v>
      </c>
      <c r="G1072" s="75">
        <v>14</v>
      </c>
      <c r="H1072" s="81">
        <v>25.6</v>
      </c>
      <c r="I1072" s="80">
        <v>358.40000000000003</v>
      </c>
      <c r="J1072" s="56" t="s">
        <v>12</v>
      </c>
      <c r="K1072" s="29" t="s">
        <v>2341</v>
      </c>
    </row>
    <row r="1073" spans="2:11">
      <c r="B1073" s="60" t="s">
        <v>25</v>
      </c>
      <c r="C1073" s="59" t="s">
        <v>23</v>
      </c>
      <c r="D1073" s="73">
        <v>44761</v>
      </c>
      <c r="E1073" s="76" t="s">
        <v>2410</v>
      </c>
      <c r="F1073" s="76" t="s">
        <v>106</v>
      </c>
      <c r="G1073" s="75">
        <v>5</v>
      </c>
      <c r="H1073" s="81">
        <v>25.6</v>
      </c>
      <c r="I1073" s="80">
        <v>128</v>
      </c>
      <c r="J1073" s="56" t="s">
        <v>12</v>
      </c>
      <c r="K1073" s="29" t="s">
        <v>2342</v>
      </c>
    </row>
    <row r="1074" spans="2:11">
      <c r="B1074" s="60" t="s">
        <v>25</v>
      </c>
      <c r="C1074" s="59" t="s">
        <v>23</v>
      </c>
      <c r="D1074" s="73">
        <v>44761</v>
      </c>
      <c r="E1074" s="76" t="s">
        <v>2410</v>
      </c>
      <c r="F1074" s="76" t="s">
        <v>106</v>
      </c>
      <c r="G1074" s="75">
        <v>46</v>
      </c>
      <c r="H1074" s="81">
        <v>25.6</v>
      </c>
      <c r="I1074" s="80">
        <v>1177.6000000000001</v>
      </c>
      <c r="J1074" s="56" t="s">
        <v>12</v>
      </c>
      <c r="K1074" s="29" t="s">
        <v>2343</v>
      </c>
    </row>
    <row r="1075" spans="2:11">
      <c r="B1075" s="60" t="s">
        <v>25</v>
      </c>
      <c r="C1075" s="59" t="s">
        <v>23</v>
      </c>
      <c r="D1075" s="73">
        <v>44761</v>
      </c>
      <c r="E1075" s="76" t="s">
        <v>2411</v>
      </c>
      <c r="F1075" s="76" t="s">
        <v>106</v>
      </c>
      <c r="G1075" s="75">
        <v>40</v>
      </c>
      <c r="H1075" s="81">
        <v>25.6</v>
      </c>
      <c r="I1075" s="80">
        <v>1024</v>
      </c>
      <c r="J1075" s="56" t="s">
        <v>12</v>
      </c>
      <c r="K1075" s="29" t="s">
        <v>2344</v>
      </c>
    </row>
    <row r="1076" spans="2:11">
      <c r="B1076" s="60" t="s">
        <v>25</v>
      </c>
      <c r="C1076" s="59" t="s">
        <v>23</v>
      </c>
      <c r="D1076" s="73">
        <v>44761</v>
      </c>
      <c r="E1076" s="76" t="s">
        <v>2307</v>
      </c>
      <c r="F1076" s="76" t="s">
        <v>106</v>
      </c>
      <c r="G1076" s="75">
        <v>57</v>
      </c>
      <c r="H1076" s="81">
        <v>25.7</v>
      </c>
      <c r="I1076" s="80">
        <v>1464.8999999999999</v>
      </c>
      <c r="J1076" s="56" t="s">
        <v>12</v>
      </c>
      <c r="K1076" s="29" t="s">
        <v>2345</v>
      </c>
    </row>
    <row r="1077" spans="2:11">
      <c r="B1077" s="60" t="s">
        <v>25</v>
      </c>
      <c r="C1077" s="59" t="s">
        <v>23</v>
      </c>
      <c r="D1077" s="73">
        <v>44761</v>
      </c>
      <c r="E1077" s="76" t="s">
        <v>2307</v>
      </c>
      <c r="F1077" s="76" t="s">
        <v>106</v>
      </c>
      <c r="G1077" s="75">
        <v>57</v>
      </c>
      <c r="H1077" s="81">
        <v>25.7</v>
      </c>
      <c r="I1077" s="80">
        <v>1464.8999999999999</v>
      </c>
      <c r="J1077" s="56" t="s">
        <v>12</v>
      </c>
      <c r="K1077" s="29" t="s">
        <v>2346</v>
      </c>
    </row>
    <row r="1078" spans="2:11">
      <c r="B1078" s="60" t="s">
        <v>25</v>
      </c>
      <c r="C1078" s="59" t="s">
        <v>23</v>
      </c>
      <c r="D1078" s="73">
        <v>44761</v>
      </c>
      <c r="E1078" s="76" t="s">
        <v>2412</v>
      </c>
      <c r="F1078" s="76" t="s">
        <v>106</v>
      </c>
      <c r="G1078" s="75">
        <v>126</v>
      </c>
      <c r="H1078" s="81">
        <v>25.7</v>
      </c>
      <c r="I1078" s="80">
        <v>3238.2</v>
      </c>
      <c r="J1078" s="56" t="s">
        <v>12</v>
      </c>
      <c r="K1078" s="29" t="s">
        <v>2347</v>
      </c>
    </row>
    <row r="1079" spans="2:11">
      <c r="B1079" s="60" t="s">
        <v>25</v>
      </c>
      <c r="C1079" s="59" t="s">
        <v>23</v>
      </c>
      <c r="D1079" s="73">
        <v>44761</v>
      </c>
      <c r="E1079" s="76" t="s">
        <v>2412</v>
      </c>
      <c r="F1079" s="76" t="s">
        <v>106</v>
      </c>
      <c r="G1079" s="75">
        <v>45</v>
      </c>
      <c r="H1079" s="81">
        <v>25.7</v>
      </c>
      <c r="I1079" s="80">
        <v>1156.5</v>
      </c>
      <c r="J1079" s="56" t="s">
        <v>12</v>
      </c>
      <c r="K1079" s="29" t="s">
        <v>2348</v>
      </c>
    </row>
    <row r="1080" spans="2:11">
      <c r="B1080" s="60" t="s">
        <v>25</v>
      </c>
      <c r="C1080" s="59" t="s">
        <v>23</v>
      </c>
      <c r="D1080" s="73">
        <v>44761</v>
      </c>
      <c r="E1080" s="76" t="s">
        <v>2413</v>
      </c>
      <c r="F1080" s="76" t="s">
        <v>106</v>
      </c>
      <c r="G1080" s="75">
        <v>126</v>
      </c>
      <c r="H1080" s="81">
        <v>25.7</v>
      </c>
      <c r="I1080" s="80">
        <v>3238.2</v>
      </c>
      <c r="J1080" s="56" t="s">
        <v>12</v>
      </c>
      <c r="K1080" s="29" t="s">
        <v>2349</v>
      </c>
    </row>
    <row r="1081" spans="2:11">
      <c r="B1081" s="60" t="s">
        <v>25</v>
      </c>
      <c r="C1081" s="59" t="s">
        <v>23</v>
      </c>
      <c r="D1081" s="73">
        <v>44761</v>
      </c>
      <c r="E1081" s="76" t="s">
        <v>2413</v>
      </c>
      <c r="F1081" s="76" t="s">
        <v>106</v>
      </c>
      <c r="G1081" s="75">
        <v>216</v>
      </c>
      <c r="H1081" s="81">
        <v>25.7</v>
      </c>
      <c r="I1081" s="80">
        <v>5551.2</v>
      </c>
      <c r="J1081" s="56" t="s">
        <v>12</v>
      </c>
      <c r="K1081" s="29" t="s">
        <v>2350</v>
      </c>
    </row>
    <row r="1082" spans="2:11">
      <c r="B1082" s="60" t="s">
        <v>25</v>
      </c>
      <c r="C1082" s="59" t="s">
        <v>23</v>
      </c>
      <c r="D1082" s="73">
        <v>44761</v>
      </c>
      <c r="E1082" s="76" t="s">
        <v>2414</v>
      </c>
      <c r="F1082" s="76" t="s">
        <v>106</v>
      </c>
      <c r="G1082" s="75">
        <v>58</v>
      </c>
      <c r="H1082" s="81">
        <v>25.75</v>
      </c>
      <c r="I1082" s="80">
        <v>1493.5</v>
      </c>
      <c r="J1082" s="56" t="s">
        <v>12</v>
      </c>
      <c r="K1082" s="29" t="s">
        <v>2351</v>
      </c>
    </row>
    <row r="1083" spans="2:11">
      <c r="B1083" s="60" t="s">
        <v>25</v>
      </c>
      <c r="C1083" s="59" t="s">
        <v>23</v>
      </c>
      <c r="D1083" s="73">
        <v>44761</v>
      </c>
      <c r="E1083" s="76" t="s">
        <v>2415</v>
      </c>
      <c r="F1083" s="76" t="s">
        <v>106</v>
      </c>
      <c r="G1083" s="75">
        <v>87</v>
      </c>
      <c r="H1083" s="81">
        <v>25.75</v>
      </c>
      <c r="I1083" s="80">
        <v>2240.25</v>
      </c>
      <c r="J1083" s="56" t="s">
        <v>12</v>
      </c>
      <c r="K1083" s="29" t="s">
        <v>2352</v>
      </c>
    </row>
    <row r="1084" spans="2:11">
      <c r="B1084" s="60" t="s">
        <v>25</v>
      </c>
      <c r="C1084" s="59" t="s">
        <v>23</v>
      </c>
      <c r="D1084" s="73">
        <v>44761</v>
      </c>
      <c r="E1084" s="76" t="s">
        <v>2415</v>
      </c>
      <c r="F1084" s="76" t="s">
        <v>106</v>
      </c>
      <c r="G1084" s="75">
        <v>15</v>
      </c>
      <c r="H1084" s="81">
        <v>25.75</v>
      </c>
      <c r="I1084" s="80">
        <v>386.25</v>
      </c>
      <c r="J1084" s="56" t="s">
        <v>12</v>
      </c>
      <c r="K1084" s="29" t="s">
        <v>2353</v>
      </c>
    </row>
    <row r="1085" spans="2:11">
      <c r="B1085" s="60" t="s">
        <v>25</v>
      </c>
      <c r="C1085" s="59" t="s">
        <v>23</v>
      </c>
      <c r="D1085" s="73">
        <v>44761</v>
      </c>
      <c r="E1085" s="76" t="s">
        <v>2309</v>
      </c>
      <c r="F1085" s="76" t="s">
        <v>106</v>
      </c>
      <c r="G1085" s="75">
        <v>11</v>
      </c>
      <c r="H1085" s="81">
        <v>25.75</v>
      </c>
      <c r="I1085" s="80">
        <v>283.25</v>
      </c>
      <c r="J1085" s="56" t="s">
        <v>12</v>
      </c>
      <c r="K1085" s="29" t="s">
        <v>2354</v>
      </c>
    </row>
    <row r="1086" spans="2:11">
      <c r="B1086" s="60" t="s">
        <v>25</v>
      </c>
      <c r="C1086" s="59" t="s">
        <v>23</v>
      </c>
      <c r="D1086" s="73">
        <v>44761</v>
      </c>
      <c r="E1086" s="76" t="s">
        <v>2309</v>
      </c>
      <c r="F1086" s="76" t="s">
        <v>106</v>
      </c>
      <c r="G1086" s="75">
        <v>91</v>
      </c>
      <c r="H1086" s="81">
        <v>25.75</v>
      </c>
      <c r="I1086" s="80">
        <v>2343.25</v>
      </c>
      <c r="J1086" s="56" t="s">
        <v>12</v>
      </c>
      <c r="K1086" s="29" t="s">
        <v>2355</v>
      </c>
    </row>
    <row r="1087" spans="2:11">
      <c r="B1087" s="60" t="s">
        <v>25</v>
      </c>
      <c r="C1087" s="59" t="s">
        <v>23</v>
      </c>
      <c r="D1087" s="73">
        <v>44761</v>
      </c>
      <c r="E1087" s="76" t="s">
        <v>2416</v>
      </c>
      <c r="F1087" s="76" t="s">
        <v>106</v>
      </c>
      <c r="G1087" s="75">
        <v>45</v>
      </c>
      <c r="H1087" s="81">
        <v>25.8</v>
      </c>
      <c r="I1087" s="80">
        <v>1161</v>
      </c>
      <c r="J1087" s="56" t="s">
        <v>12</v>
      </c>
      <c r="K1087" s="29" t="s">
        <v>2356</v>
      </c>
    </row>
    <row r="1088" spans="2:11">
      <c r="B1088" s="60" t="s">
        <v>25</v>
      </c>
      <c r="C1088" s="59" t="s">
        <v>23</v>
      </c>
      <c r="D1088" s="73">
        <v>44761</v>
      </c>
      <c r="E1088" s="76" t="s">
        <v>2416</v>
      </c>
      <c r="F1088" s="76" t="s">
        <v>106</v>
      </c>
      <c r="G1088" s="75">
        <v>34</v>
      </c>
      <c r="H1088" s="81">
        <v>25.8</v>
      </c>
      <c r="I1088" s="80">
        <v>877.2</v>
      </c>
      <c r="J1088" s="56" t="s">
        <v>12</v>
      </c>
      <c r="K1088" s="29" t="s">
        <v>2357</v>
      </c>
    </row>
    <row r="1089" spans="2:11">
      <c r="B1089" s="60" t="s">
        <v>25</v>
      </c>
      <c r="C1089" s="59" t="s">
        <v>23</v>
      </c>
      <c r="D1089" s="73">
        <v>44761</v>
      </c>
      <c r="E1089" s="76" t="s">
        <v>2416</v>
      </c>
      <c r="F1089" s="76" t="s">
        <v>106</v>
      </c>
      <c r="G1089" s="75">
        <v>10</v>
      </c>
      <c r="H1089" s="81">
        <v>25.8</v>
      </c>
      <c r="I1089" s="80">
        <v>258</v>
      </c>
      <c r="J1089" s="56" t="s">
        <v>12</v>
      </c>
      <c r="K1089" s="29" t="s">
        <v>2358</v>
      </c>
    </row>
    <row r="1090" spans="2:11">
      <c r="B1090" s="60" t="s">
        <v>25</v>
      </c>
      <c r="C1090" s="59" t="s">
        <v>23</v>
      </c>
      <c r="D1090" s="73">
        <v>44761</v>
      </c>
      <c r="E1090" s="76" t="s">
        <v>2416</v>
      </c>
      <c r="F1090" s="76" t="s">
        <v>106</v>
      </c>
      <c r="G1090" s="75">
        <v>155</v>
      </c>
      <c r="H1090" s="81">
        <v>25.8</v>
      </c>
      <c r="I1090" s="80">
        <v>3999</v>
      </c>
      <c r="J1090" s="56" t="s">
        <v>12</v>
      </c>
      <c r="K1090" s="29" t="s">
        <v>2359</v>
      </c>
    </row>
    <row r="1091" spans="2:11">
      <c r="B1091" s="60" t="s">
        <v>25</v>
      </c>
      <c r="C1091" s="59" t="s">
        <v>23</v>
      </c>
      <c r="D1091" s="73">
        <v>44761</v>
      </c>
      <c r="E1091" s="76" t="s">
        <v>2416</v>
      </c>
      <c r="F1091" s="76" t="s">
        <v>106</v>
      </c>
      <c r="G1091" s="75">
        <v>150</v>
      </c>
      <c r="H1091" s="81">
        <v>25.8</v>
      </c>
      <c r="I1091" s="80">
        <v>3870</v>
      </c>
      <c r="J1091" s="56" t="s">
        <v>12</v>
      </c>
      <c r="K1091" s="29" t="s">
        <v>2360</v>
      </c>
    </row>
    <row r="1092" spans="2:11">
      <c r="B1092" s="60" t="s">
        <v>25</v>
      </c>
      <c r="C1092" s="59" t="s">
        <v>23</v>
      </c>
      <c r="D1092" s="73">
        <v>44761</v>
      </c>
      <c r="E1092" s="76" t="s">
        <v>2417</v>
      </c>
      <c r="F1092" s="76" t="s">
        <v>106</v>
      </c>
      <c r="G1092" s="75">
        <v>57</v>
      </c>
      <c r="H1092" s="81">
        <v>25.85</v>
      </c>
      <c r="I1092" s="80">
        <v>1473.45</v>
      </c>
      <c r="J1092" s="56" t="s">
        <v>12</v>
      </c>
      <c r="K1092" s="29" t="s">
        <v>2361</v>
      </c>
    </row>
    <row r="1093" spans="2:11">
      <c r="B1093" s="60" t="s">
        <v>25</v>
      </c>
      <c r="C1093" s="59" t="s">
        <v>23</v>
      </c>
      <c r="D1093" s="73">
        <v>44761</v>
      </c>
      <c r="E1093" s="76" t="s">
        <v>2418</v>
      </c>
      <c r="F1093" s="76" t="s">
        <v>106</v>
      </c>
      <c r="G1093" s="75">
        <v>60</v>
      </c>
      <c r="H1093" s="81">
        <v>25.85</v>
      </c>
      <c r="I1093" s="80">
        <v>1551</v>
      </c>
      <c r="J1093" s="56" t="s">
        <v>12</v>
      </c>
      <c r="K1093" s="29" t="s">
        <v>2362</v>
      </c>
    </row>
    <row r="1094" spans="2:11">
      <c r="B1094" s="60" t="s">
        <v>25</v>
      </c>
      <c r="C1094" s="59" t="s">
        <v>23</v>
      </c>
      <c r="D1094" s="73">
        <v>44761</v>
      </c>
      <c r="E1094" s="76" t="s">
        <v>2259</v>
      </c>
      <c r="F1094" s="76" t="s">
        <v>106</v>
      </c>
      <c r="G1094" s="75">
        <v>52</v>
      </c>
      <c r="H1094" s="81">
        <v>25.85</v>
      </c>
      <c r="I1094" s="80">
        <v>1344.2</v>
      </c>
      <c r="J1094" s="56" t="s">
        <v>12</v>
      </c>
      <c r="K1094" s="29" t="s">
        <v>2363</v>
      </c>
    </row>
    <row r="1095" spans="2:11">
      <c r="B1095" s="60" t="s">
        <v>25</v>
      </c>
      <c r="C1095" s="59" t="s">
        <v>23</v>
      </c>
      <c r="D1095" s="73">
        <v>44761</v>
      </c>
      <c r="E1095" s="76" t="s">
        <v>2419</v>
      </c>
      <c r="F1095" s="76" t="s">
        <v>106</v>
      </c>
      <c r="G1095" s="75">
        <v>20</v>
      </c>
      <c r="H1095" s="81">
        <v>25.85</v>
      </c>
      <c r="I1095" s="80">
        <v>517</v>
      </c>
      <c r="J1095" s="56" t="s">
        <v>12</v>
      </c>
      <c r="K1095" s="29" t="s">
        <v>2364</v>
      </c>
    </row>
    <row r="1096" spans="2:11">
      <c r="B1096" s="60" t="s">
        <v>25</v>
      </c>
      <c r="C1096" s="59" t="s">
        <v>23</v>
      </c>
      <c r="D1096" s="73">
        <v>44761</v>
      </c>
      <c r="E1096" s="76" t="s">
        <v>2420</v>
      </c>
      <c r="F1096" s="76" t="s">
        <v>106</v>
      </c>
      <c r="G1096" s="75">
        <v>72</v>
      </c>
      <c r="H1096" s="81">
        <v>25.85</v>
      </c>
      <c r="I1096" s="80">
        <v>1861.2</v>
      </c>
      <c r="J1096" s="56" t="s">
        <v>12</v>
      </c>
      <c r="K1096" s="29" t="s">
        <v>2365</v>
      </c>
    </row>
    <row r="1097" spans="2:11">
      <c r="B1097" s="60" t="s">
        <v>25</v>
      </c>
      <c r="C1097" s="59" t="s">
        <v>23</v>
      </c>
      <c r="D1097" s="73">
        <v>44761</v>
      </c>
      <c r="E1097" s="76" t="s">
        <v>2420</v>
      </c>
      <c r="F1097" s="76" t="s">
        <v>106</v>
      </c>
      <c r="G1097" s="75">
        <v>32</v>
      </c>
      <c r="H1097" s="81">
        <v>25.85</v>
      </c>
      <c r="I1097" s="80">
        <v>827.2</v>
      </c>
      <c r="J1097" s="56" t="s">
        <v>12</v>
      </c>
      <c r="K1097" s="29" t="s">
        <v>2366</v>
      </c>
    </row>
    <row r="1098" spans="2:11">
      <c r="B1098" s="60" t="s">
        <v>25</v>
      </c>
      <c r="C1098" s="59" t="s">
        <v>23</v>
      </c>
      <c r="D1098" s="73">
        <v>44761</v>
      </c>
      <c r="E1098" s="76" t="s">
        <v>2421</v>
      </c>
      <c r="F1098" s="76" t="s">
        <v>106</v>
      </c>
      <c r="G1098" s="75">
        <v>42</v>
      </c>
      <c r="H1098" s="81">
        <v>25.8</v>
      </c>
      <c r="I1098" s="80">
        <v>1083.6000000000001</v>
      </c>
      <c r="J1098" s="56" t="s">
        <v>12</v>
      </c>
      <c r="K1098" s="29" t="s">
        <v>2367</v>
      </c>
    </row>
    <row r="1099" spans="2:11">
      <c r="B1099" s="60" t="s">
        <v>25</v>
      </c>
      <c r="C1099" s="59" t="s">
        <v>23</v>
      </c>
      <c r="D1099" s="73">
        <v>44761</v>
      </c>
      <c r="E1099" s="76" t="s">
        <v>2421</v>
      </c>
      <c r="F1099" s="76" t="s">
        <v>106</v>
      </c>
      <c r="G1099" s="75">
        <v>57</v>
      </c>
      <c r="H1099" s="81">
        <v>25.8</v>
      </c>
      <c r="I1099" s="80">
        <v>1470.6000000000001</v>
      </c>
      <c r="J1099" s="56" t="s">
        <v>12</v>
      </c>
      <c r="K1099" s="29" t="s">
        <v>2368</v>
      </c>
    </row>
    <row r="1100" spans="2:11">
      <c r="B1100" s="60" t="s">
        <v>25</v>
      </c>
      <c r="C1100" s="59" t="s">
        <v>23</v>
      </c>
      <c r="D1100" s="73">
        <v>44761</v>
      </c>
      <c r="E1100" s="76" t="s">
        <v>2421</v>
      </c>
      <c r="F1100" s="76" t="s">
        <v>106</v>
      </c>
      <c r="G1100" s="75">
        <v>24</v>
      </c>
      <c r="H1100" s="81">
        <v>25.8</v>
      </c>
      <c r="I1100" s="80">
        <v>619.20000000000005</v>
      </c>
      <c r="J1100" s="56" t="s">
        <v>12</v>
      </c>
      <c r="K1100" s="29" t="s">
        <v>2369</v>
      </c>
    </row>
    <row r="1101" spans="2:11">
      <c r="B1101" s="60" t="s">
        <v>25</v>
      </c>
      <c r="C1101" s="59" t="s">
        <v>23</v>
      </c>
      <c r="D1101" s="73">
        <v>44761</v>
      </c>
      <c r="E1101" s="76" t="s">
        <v>2421</v>
      </c>
      <c r="F1101" s="76" t="s">
        <v>106</v>
      </c>
      <c r="G1101" s="75">
        <v>114</v>
      </c>
      <c r="H1101" s="81">
        <v>25.8</v>
      </c>
      <c r="I1101" s="80">
        <v>2941.2000000000003</v>
      </c>
      <c r="J1101" s="56" t="s">
        <v>12</v>
      </c>
      <c r="K1101" s="29" t="s">
        <v>2370</v>
      </c>
    </row>
    <row r="1102" spans="2:11">
      <c r="B1102" s="60" t="s">
        <v>25</v>
      </c>
      <c r="C1102" s="59" t="s">
        <v>23</v>
      </c>
      <c r="D1102" s="73">
        <v>44761</v>
      </c>
      <c r="E1102" s="76" t="s">
        <v>2421</v>
      </c>
      <c r="F1102" s="76" t="s">
        <v>106</v>
      </c>
      <c r="G1102" s="75">
        <v>33</v>
      </c>
      <c r="H1102" s="81">
        <v>25.8</v>
      </c>
      <c r="I1102" s="80">
        <v>851.4</v>
      </c>
      <c r="J1102" s="56" t="s">
        <v>12</v>
      </c>
      <c r="K1102" s="29" t="s">
        <v>2371</v>
      </c>
    </row>
    <row r="1103" spans="2:11">
      <c r="B1103" s="60" t="s">
        <v>25</v>
      </c>
      <c r="C1103" s="59" t="s">
        <v>23</v>
      </c>
      <c r="D1103" s="73">
        <v>44761</v>
      </c>
      <c r="E1103" s="76" t="s">
        <v>2310</v>
      </c>
      <c r="F1103" s="76" t="s">
        <v>106</v>
      </c>
      <c r="G1103" s="75">
        <v>39</v>
      </c>
      <c r="H1103" s="81">
        <v>25.75</v>
      </c>
      <c r="I1103" s="80">
        <v>1004.25</v>
      </c>
      <c r="J1103" s="56" t="s">
        <v>12</v>
      </c>
      <c r="K1103" s="29" t="s">
        <v>2372</v>
      </c>
    </row>
    <row r="1104" spans="2:11">
      <c r="B1104" s="60" t="s">
        <v>25</v>
      </c>
      <c r="C1104" s="59" t="s">
        <v>23</v>
      </c>
      <c r="D1104" s="73">
        <v>44761</v>
      </c>
      <c r="E1104" s="76" t="s">
        <v>2310</v>
      </c>
      <c r="F1104" s="76" t="s">
        <v>106</v>
      </c>
      <c r="G1104" s="75">
        <v>22</v>
      </c>
      <c r="H1104" s="81">
        <v>25.75</v>
      </c>
      <c r="I1104" s="80">
        <v>566.5</v>
      </c>
      <c r="J1104" s="56" t="s">
        <v>12</v>
      </c>
      <c r="K1104" s="29" t="s">
        <v>2373</v>
      </c>
    </row>
    <row r="1105" spans="2:11">
      <c r="B1105" s="60" t="s">
        <v>25</v>
      </c>
      <c r="C1105" s="59" t="s">
        <v>23</v>
      </c>
      <c r="D1105" s="73">
        <v>44761</v>
      </c>
      <c r="E1105" s="76" t="s">
        <v>2422</v>
      </c>
      <c r="F1105" s="76" t="s">
        <v>106</v>
      </c>
      <c r="G1105" s="75">
        <v>20</v>
      </c>
      <c r="H1105" s="81">
        <v>25.8</v>
      </c>
      <c r="I1105" s="80">
        <v>516</v>
      </c>
      <c r="J1105" s="56" t="s">
        <v>12</v>
      </c>
      <c r="K1105" s="29" t="s">
        <v>2374</v>
      </c>
    </row>
    <row r="1106" spans="2:11">
      <c r="B1106" s="60" t="s">
        <v>25</v>
      </c>
      <c r="C1106" s="59" t="s">
        <v>23</v>
      </c>
      <c r="D1106" s="73">
        <v>44761</v>
      </c>
      <c r="E1106" s="76" t="s">
        <v>2422</v>
      </c>
      <c r="F1106" s="76" t="s">
        <v>106</v>
      </c>
      <c r="G1106" s="75">
        <v>20</v>
      </c>
      <c r="H1106" s="81">
        <v>25.8</v>
      </c>
      <c r="I1106" s="80">
        <v>516</v>
      </c>
      <c r="J1106" s="56" t="s">
        <v>12</v>
      </c>
      <c r="K1106" s="29" t="s">
        <v>2375</v>
      </c>
    </row>
    <row r="1107" spans="2:11">
      <c r="B1107" s="60" t="s">
        <v>25</v>
      </c>
      <c r="C1107" s="59" t="s">
        <v>23</v>
      </c>
      <c r="D1107" s="73">
        <v>44761</v>
      </c>
      <c r="E1107" s="76" t="s">
        <v>2422</v>
      </c>
      <c r="F1107" s="76" t="s">
        <v>106</v>
      </c>
      <c r="G1107" s="75">
        <v>118</v>
      </c>
      <c r="H1107" s="81">
        <v>25.8</v>
      </c>
      <c r="I1107" s="80">
        <v>3044.4</v>
      </c>
      <c r="J1107" s="56" t="s">
        <v>12</v>
      </c>
      <c r="K1107" s="29" t="s">
        <v>2376</v>
      </c>
    </row>
    <row r="1108" spans="2:11">
      <c r="B1108" s="60" t="s">
        <v>25</v>
      </c>
      <c r="C1108" s="59" t="s">
        <v>23</v>
      </c>
      <c r="D1108" s="73">
        <v>44761</v>
      </c>
      <c r="E1108" s="76" t="s">
        <v>2422</v>
      </c>
      <c r="F1108" s="76" t="s">
        <v>106</v>
      </c>
      <c r="G1108" s="75">
        <v>236</v>
      </c>
      <c r="H1108" s="81">
        <v>25.8</v>
      </c>
      <c r="I1108" s="80">
        <v>6088.8</v>
      </c>
      <c r="J1108" s="56" t="s">
        <v>12</v>
      </c>
      <c r="K1108" s="29" t="s">
        <v>2377</v>
      </c>
    </row>
    <row r="1109" spans="2:11">
      <c r="B1109" s="60" t="s">
        <v>25</v>
      </c>
      <c r="C1109" s="59" t="s">
        <v>23</v>
      </c>
      <c r="D1109" s="73">
        <v>44761</v>
      </c>
      <c r="E1109" s="76" t="s">
        <v>1502</v>
      </c>
      <c r="F1109" s="76" t="s">
        <v>106</v>
      </c>
      <c r="G1109" s="75">
        <v>84</v>
      </c>
      <c r="H1109" s="81">
        <v>25.8</v>
      </c>
      <c r="I1109" s="80">
        <v>2167.2000000000003</v>
      </c>
      <c r="J1109" s="56" t="s">
        <v>12</v>
      </c>
      <c r="K1109" s="29" t="s">
        <v>2378</v>
      </c>
    </row>
    <row r="1110" spans="2:11">
      <c r="B1110" s="60" t="s">
        <v>25</v>
      </c>
      <c r="C1110" s="59" t="s">
        <v>23</v>
      </c>
      <c r="D1110" s="73">
        <v>44761</v>
      </c>
      <c r="E1110" s="76" t="s">
        <v>2423</v>
      </c>
      <c r="F1110" s="76" t="s">
        <v>106</v>
      </c>
      <c r="G1110" s="75">
        <v>310</v>
      </c>
      <c r="H1110" s="81">
        <v>25.85</v>
      </c>
      <c r="I1110" s="80">
        <v>8013.5</v>
      </c>
      <c r="J1110" s="56" t="s">
        <v>12</v>
      </c>
      <c r="K1110" s="29" t="s">
        <v>2379</v>
      </c>
    </row>
    <row r="1111" spans="2:11">
      <c r="B1111" s="60" t="s">
        <v>25</v>
      </c>
      <c r="C1111" s="59" t="s">
        <v>23</v>
      </c>
      <c r="D1111" s="73">
        <v>44761</v>
      </c>
      <c r="E1111" s="76" t="s">
        <v>2424</v>
      </c>
      <c r="F1111" s="76" t="s">
        <v>106</v>
      </c>
      <c r="G1111" s="75">
        <v>21</v>
      </c>
      <c r="H1111" s="81">
        <v>25.8</v>
      </c>
      <c r="I1111" s="80">
        <v>541.80000000000007</v>
      </c>
      <c r="J1111" s="56" t="s">
        <v>12</v>
      </c>
      <c r="K1111" s="29" t="s">
        <v>2380</v>
      </c>
    </row>
    <row r="1112" spans="2:11">
      <c r="B1112" s="60" t="s">
        <v>25</v>
      </c>
      <c r="C1112" s="59" t="s">
        <v>23</v>
      </c>
      <c r="D1112" s="73">
        <v>44761</v>
      </c>
      <c r="E1112" s="76" t="s">
        <v>2239</v>
      </c>
      <c r="F1112" s="76" t="s">
        <v>106</v>
      </c>
      <c r="G1112" s="75">
        <v>14</v>
      </c>
      <c r="H1112" s="81">
        <v>25.8</v>
      </c>
      <c r="I1112" s="80">
        <v>361.2</v>
      </c>
      <c r="J1112" s="56" t="s">
        <v>12</v>
      </c>
      <c r="K1112" s="29" t="s">
        <v>2381</v>
      </c>
    </row>
    <row r="1113" spans="2:11">
      <c r="B1113" s="60" t="s">
        <v>25</v>
      </c>
      <c r="C1113" s="59" t="s">
        <v>23</v>
      </c>
      <c r="D1113" s="73">
        <v>44761</v>
      </c>
      <c r="E1113" s="76" t="s">
        <v>2425</v>
      </c>
      <c r="F1113" s="76" t="s">
        <v>106</v>
      </c>
      <c r="G1113" s="75">
        <v>123</v>
      </c>
      <c r="H1113" s="81">
        <v>25.85</v>
      </c>
      <c r="I1113" s="80">
        <v>3179.55</v>
      </c>
      <c r="J1113" s="56" t="s">
        <v>12</v>
      </c>
      <c r="K1113" s="29" t="s">
        <v>2382</v>
      </c>
    </row>
    <row r="1114" spans="2:11">
      <c r="B1114" s="60" t="s">
        <v>25</v>
      </c>
      <c r="C1114" s="59" t="s">
        <v>23</v>
      </c>
      <c r="D1114" s="73">
        <v>44761</v>
      </c>
      <c r="E1114" s="76" t="s">
        <v>2311</v>
      </c>
      <c r="F1114" s="76" t="s">
        <v>106</v>
      </c>
      <c r="G1114" s="75">
        <v>38</v>
      </c>
      <c r="H1114" s="81">
        <v>25.85</v>
      </c>
      <c r="I1114" s="80">
        <v>982.30000000000007</v>
      </c>
      <c r="J1114" s="56" t="s">
        <v>12</v>
      </c>
      <c r="K1114" s="29" t="s">
        <v>2383</v>
      </c>
    </row>
    <row r="1115" spans="2:11">
      <c r="B1115" s="60" t="s">
        <v>25</v>
      </c>
      <c r="C1115" s="59" t="s">
        <v>23</v>
      </c>
      <c r="D1115" s="73">
        <v>44761</v>
      </c>
      <c r="E1115" s="76" t="s">
        <v>2311</v>
      </c>
      <c r="F1115" s="76" t="s">
        <v>106</v>
      </c>
      <c r="G1115" s="75">
        <v>45</v>
      </c>
      <c r="H1115" s="81">
        <v>25.85</v>
      </c>
      <c r="I1115" s="80">
        <v>1163.25</v>
      </c>
      <c r="J1115" s="56" t="s">
        <v>12</v>
      </c>
      <c r="K1115" s="29" t="s">
        <v>2384</v>
      </c>
    </row>
    <row r="1116" spans="2:11">
      <c r="B1116" s="60" t="s">
        <v>25</v>
      </c>
      <c r="C1116" s="59" t="s">
        <v>23</v>
      </c>
      <c r="D1116" s="73">
        <v>44761</v>
      </c>
      <c r="E1116" s="76" t="s">
        <v>2311</v>
      </c>
      <c r="F1116" s="76" t="s">
        <v>106</v>
      </c>
      <c r="G1116" s="75">
        <v>53</v>
      </c>
      <c r="H1116" s="81">
        <v>25.85</v>
      </c>
      <c r="I1116" s="80">
        <v>1370.0500000000002</v>
      </c>
      <c r="J1116" s="56" t="s">
        <v>12</v>
      </c>
      <c r="K1116" s="29" t="s">
        <v>2385</v>
      </c>
    </row>
    <row r="1117" spans="2:11">
      <c r="B1117" s="60" t="s">
        <v>25</v>
      </c>
      <c r="C1117" s="59" t="s">
        <v>23</v>
      </c>
      <c r="D1117" s="73">
        <v>44761</v>
      </c>
      <c r="E1117" s="76" t="s">
        <v>2426</v>
      </c>
      <c r="F1117" s="76" t="s">
        <v>106</v>
      </c>
      <c r="G1117" s="75">
        <v>36</v>
      </c>
      <c r="H1117" s="81">
        <v>25.8</v>
      </c>
      <c r="I1117" s="80">
        <v>928.80000000000007</v>
      </c>
      <c r="J1117" s="56" t="s">
        <v>12</v>
      </c>
      <c r="K1117" s="29" t="s">
        <v>2386</v>
      </c>
    </row>
    <row r="1118" spans="2:11">
      <c r="B1118" s="60" t="s">
        <v>25</v>
      </c>
      <c r="C1118" s="59" t="s">
        <v>23</v>
      </c>
      <c r="D1118" s="73">
        <v>44761</v>
      </c>
      <c r="E1118" s="76" t="s">
        <v>2426</v>
      </c>
      <c r="F1118" s="76" t="s">
        <v>106</v>
      </c>
      <c r="G1118" s="75">
        <v>192</v>
      </c>
      <c r="H1118" s="81">
        <v>25.8</v>
      </c>
      <c r="I1118" s="80">
        <v>4953.6000000000004</v>
      </c>
      <c r="J1118" s="56" t="s">
        <v>12</v>
      </c>
      <c r="K1118" s="29" t="s">
        <v>2387</v>
      </c>
    </row>
    <row r="1119" spans="2:11">
      <c r="B1119" s="60" t="s">
        <v>25</v>
      </c>
      <c r="C1119" s="59" t="s">
        <v>23</v>
      </c>
      <c r="D1119" s="73">
        <v>44761</v>
      </c>
      <c r="E1119" s="76" t="s">
        <v>2426</v>
      </c>
      <c r="F1119" s="76" t="s">
        <v>106</v>
      </c>
      <c r="G1119" s="75">
        <v>12</v>
      </c>
      <c r="H1119" s="81">
        <v>25.8</v>
      </c>
      <c r="I1119" s="80">
        <v>309.60000000000002</v>
      </c>
      <c r="J1119" s="56" t="s">
        <v>12</v>
      </c>
      <c r="K1119" s="29" t="s">
        <v>2388</v>
      </c>
    </row>
    <row r="1120" spans="2:11">
      <c r="B1120" s="60" t="s">
        <v>25</v>
      </c>
      <c r="C1120" s="59" t="s">
        <v>23</v>
      </c>
      <c r="D1120" s="73">
        <v>44761</v>
      </c>
      <c r="E1120" s="76" t="s">
        <v>2426</v>
      </c>
      <c r="F1120" s="76" t="s">
        <v>106</v>
      </c>
      <c r="G1120" s="75">
        <v>896</v>
      </c>
      <c r="H1120" s="81">
        <v>25.8</v>
      </c>
      <c r="I1120" s="80">
        <v>23116.799999999999</v>
      </c>
      <c r="J1120" s="56" t="s">
        <v>12</v>
      </c>
      <c r="K1120" s="29" t="s">
        <v>2389</v>
      </c>
    </row>
    <row r="1121" spans="2:11">
      <c r="B1121" s="60" t="s">
        <v>25</v>
      </c>
      <c r="C1121" s="59" t="s">
        <v>23</v>
      </c>
      <c r="D1121" s="73">
        <v>44761</v>
      </c>
      <c r="E1121" s="76" t="s">
        <v>2427</v>
      </c>
      <c r="F1121" s="76" t="s">
        <v>106</v>
      </c>
      <c r="G1121" s="75">
        <v>468</v>
      </c>
      <c r="H1121" s="81">
        <v>25.8</v>
      </c>
      <c r="I1121" s="80">
        <v>12074.4</v>
      </c>
      <c r="J1121" s="56" t="s">
        <v>12</v>
      </c>
      <c r="K1121" s="29" t="s">
        <v>2390</v>
      </c>
    </row>
    <row r="1122" spans="2:11">
      <c r="B1122" s="60" t="s">
        <v>25</v>
      </c>
      <c r="C1122" s="59" t="s">
        <v>23</v>
      </c>
      <c r="D1122" s="73">
        <v>44761</v>
      </c>
      <c r="E1122" s="76" t="s">
        <v>2427</v>
      </c>
      <c r="F1122" s="76" t="s">
        <v>106</v>
      </c>
      <c r="G1122" s="75">
        <v>121</v>
      </c>
      <c r="H1122" s="81">
        <v>25.8</v>
      </c>
      <c r="I1122" s="80">
        <v>3121.8</v>
      </c>
      <c r="J1122" s="56" t="s">
        <v>12</v>
      </c>
      <c r="K1122" s="29" t="s">
        <v>2391</v>
      </c>
    </row>
    <row r="1123" spans="2:11">
      <c r="B1123" s="60" t="s">
        <v>25</v>
      </c>
      <c r="C1123" s="59" t="s">
        <v>23</v>
      </c>
      <c r="D1123" s="73">
        <v>44761</v>
      </c>
      <c r="E1123" s="76" t="s">
        <v>2427</v>
      </c>
      <c r="F1123" s="76" t="s">
        <v>106</v>
      </c>
      <c r="G1123" s="75">
        <v>93</v>
      </c>
      <c r="H1123" s="81">
        <v>25.8</v>
      </c>
      <c r="I1123" s="80">
        <v>2399.4</v>
      </c>
      <c r="J1123" s="56" t="s">
        <v>12</v>
      </c>
      <c r="K1123" s="29" t="s">
        <v>2392</v>
      </c>
    </row>
    <row r="1124" spans="2:11">
      <c r="B1124" s="60" t="s">
        <v>25</v>
      </c>
      <c r="C1124" s="59" t="s">
        <v>23</v>
      </c>
      <c r="D1124" s="73">
        <v>44761</v>
      </c>
      <c r="E1124" s="76" t="s">
        <v>2428</v>
      </c>
      <c r="F1124" s="76" t="s">
        <v>106</v>
      </c>
      <c r="G1124" s="75">
        <v>27967</v>
      </c>
      <c r="H1124" s="81">
        <v>25.774999999999999</v>
      </c>
      <c r="I1124" s="80">
        <v>720849.42499999993</v>
      </c>
      <c r="J1124" s="56" t="s">
        <v>12</v>
      </c>
      <c r="K1124" s="29" t="s">
        <v>2393</v>
      </c>
    </row>
    <row r="1125" spans="2:11">
      <c r="B1125" s="60" t="s">
        <v>25</v>
      </c>
      <c r="C1125" s="59" t="s">
        <v>23</v>
      </c>
      <c r="D1125" s="73">
        <v>44762</v>
      </c>
      <c r="E1125" s="76" t="s">
        <v>2644</v>
      </c>
      <c r="F1125" s="76" t="s">
        <v>106</v>
      </c>
      <c r="G1125" s="75">
        <v>495</v>
      </c>
      <c r="H1125" s="81">
        <v>26</v>
      </c>
      <c r="I1125" s="80">
        <v>12870</v>
      </c>
      <c r="J1125" s="56" t="s">
        <v>12</v>
      </c>
      <c r="K1125" s="29" t="s">
        <v>2469</v>
      </c>
    </row>
    <row r="1126" spans="2:11">
      <c r="B1126" s="60" t="s">
        <v>25</v>
      </c>
      <c r="C1126" s="59" t="s">
        <v>23</v>
      </c>
      <c r="D1126" s="73">
        <v>44762</v>
      </c>
      <c r="E1126" s="76" t="s">
        <v>2645</v>
      </c>
      <c r="F1126" s="76" t="s">
        <v>106</v>
      </c>
      <c r="G1126" s="75">
        <v>50</v>
      </c>
      <c r="H1126" s="81">
        <v>26.1</v>
      </c>
      <c r="I1126" s="80">
        <v>1305</v>
      </c>
      <c r="J1126" s="56" t="s">
        <v>12</v>
      </c>
      <c r="K1126" s="29" t="s">
        <v>2472</v>
      </c>
    </row>
    <row r="1127" spans="2:11">
      <c r="B1127" s="60" t="s">
        <v>25</v>
      </c>
      <c r="C1127" s="59" t="s">
        <v>23</v>
      </c>
      <c r="D1127" s="73">
        <v>44762</v>
      </c>
      <c r="E1127" s="76" t="s">
        <v>2646</v>
      </c>
      <c r="F1127" s="76" t="s">
        <v>106</v>
      </c>
      <c r="G1127" s="75">
        <v>100</v>
      </c>
      <c r="H1127" s="81">
        <v>26.1</v>
      </c>
      <c r="I1127" s="80">
        <v>2610</v>
      </c>
      <c r="J1127" s="56" t="s">
        <v>12</v>
      </c>
      <c r="K1127" s="29" t="s">
        <v>2474</v>
      </c>
    </row>
    <row r="1128" spans="2:11">
      <c r="B1128" s="60" t="s">
        <v>25</v>
      </c>
      <c r="C1128" s="59" t="s">
        <v>23</v>
      </c>
      <c r="D1128" s="73">
        <v>44762</v>
      </c>
      <c r="E1128" s="76" t="s">
        <v>2646</v>
      </c>
      <c r="F1128" s="76" t="s">
        <v>106</v>
      </c>
      <c r="G1128" s="75">
        <v>400</v>
      </c>
      <c r="H1128" s="81">
        <v>26.1</v>
      </c>
      <c r="I1128" s="80">
        <v>10440</v>
      </c>
      <c r="J1128" s="56" t="s">
        <v>12</v>
      </c>
      <c r="K1128" s="29" t="s">
        <v>2475</v>
      </c>
    </row>
    <row r="1129" spans="2:11">
      <c r="B1129" s="60" t="s">
        <v>25</v>
      </c>
      <c r="C1129" s="59" t="s">
        <v>23</v>
      </c>
      <c r="D1129" s="73">
        <v>44762</v>
      </c>
      <c r="E1129" s="76" t="s">
        <v>2462</v>
      </c>
      <c r="F1129" s="76" t="s">
        <v>106</v>
      </c>
      <c r="G1129" s="75">
        <v>180</v>
      </c>
      <c r="H1129" s="81">
        <v>26.1</v>
      </c>
      <c r="I1129" s="80">
        <v>4698</v>
      </c>
      <c r="J1129" s="56" t="s">
        <v>12</v>
      </c>
      <c r="K1129" s="29" t="s">
        <v>2477</v>
      </c>
    </row>
    <row r="1130" spans="2:11">
      <c r="B1130" s="60" t="s">
        <v>25</v>
      </c>
      <c r="C1130" s="59" t="s">
        <v>23</v>
      </c>
      <c r="D1130" s="73">
        <v>44762</v>
      </c>
      <c r="E1130" s="76" t="s">
        <v>2647</v>
      </c>
      <c r="F1130" s="76" t="s">
        <v>106</v>
      </c>
      <c r="G1130" s="75">
        <v>120</v>
      </c>
      <c r="H1130" s="81">
        <v>26.05</v>
      </c>
      <c r="I1130" s="80">
        <v>3126</v>
      </c>
      <c r="J1130" s="56" t="s">
        <v>12</v>
      </c>
      <c r="K1130" s="29" t="s">
        <v>2479</v>
      </c>
    </row>
    <row r="1131" spans="2:11">
      <c r="B1131" s="60" t="s">
        <v>25</v>
      </c>
      <c r="C1131" s="59" t="s">
        <v>23</v>
      </c>
      <c r="D1131" s="73">
        <v>44762</v>
      </c>
      <c r="E1131" s="76" t="s">
        <v>2648</v>
      </c>
      <c r="F1131" s="76" t="s">
        <v>106</v>
      </c>
      <c r="G1131" s="75">
        <v>51</v>
      </c>
      <c r="H1131" s="81">
        <v>26.1</v>
      </c>
      <c r="I1131" s="80">
        <v>1331.1000000000001</v>
      </c>
      <c r="J1131" s="56" t="s">
        <v>12</v>
      </c>
      <c r="K1131" s="29" t="s">
        <v>2481</v>
      </c>
    </row>
    <row r="1132" spans="2:11">
      <c r="B1132" s="60" t="s">
        <v>25</v>
      </c>
      <c r="C1132" s="59" t="s">
        <v>23</v>
      </c>
      <c r="D1132" s="73">
        <v>44762</v>
      </c>
      <c r="E1132" s="76" t="s">
        <v>2649</v>
      </c>
      <c r="F1132" s="76" t="s">
        <v>106</v>
      </c>
      <c r="G1132" s="75">
        <v>51</v>
      </c>
      <c r="H1132" s="81">
        <v>26.15</v>
      </c>
      <c r="I1132" s="80">
        <v>1333.6499999999999</v>
      </c>
      <c r="J1132" s="56" t="s">
        <v>12</v>
      </c>
      <c r="K1132" s="29" t="s">
        <v>2483</v>
      </c>
    </row>
    <row r="1133" spans="2:11">
      <c r="B1133" s="60" t="s">
        <v>25</v>
      </c>
      <c r="C1133" s="59" t="s">
        <v>23</v>
      </c>
      <c r="D1133" s="73">
        <v>44762</v>
      </c>
      <c r="E1133" s="76" t="s">
        <v>129</v>
      </c>
      <c r="F1133" s="76" t="s">
        <v>106</v>
      </c>
      <c r="G1133" s="75">
        <v>420</v>
      </c>
      <c r="H1133" s="81">
        <v>26.2</v>
      </c>
      <c r="I1133" s="80">
        <v>11004</v>
      </c>
      <c r="J1133" s="56" t="s">
        <v>12</v>
      </c>
      <c r="K1133" s="29" t="s">
        <v>2485</v>
      </c>
    </row>
    <row r="1134" spans="2:11">
      <c r="B1134" s="60" t="s">
        <v>25</v>
      </c>
      <c r="C1134" s="59" t="s">
        <v>23</v>
      </c>
      <c r="D1134" s="73">
        <v>44762</v>
      </c>
      <c r="E1134" s="76" t="s">
        <v>129</v>
      </c>
      <c r="F1134" s="76" t="s">
        <v>106</v>
      </c>
      <c r="G1134" s="75">
        <v>108</v>
      </c>
      <c r="H1134" s="81">
        <v>26.2</v>
      </c>
      <c r="I1134" s="80">
        <v>2829.6</v>
      </c>
      <c r="J1134" s="56" t="s">
        <v>12</v>
      </c>
      <c r="K1134" s="29" t="s">
        <v>2486</v>
      </c>
    </row>
    <row r="1135" spans="2:11">
      <c r="B1135" s="60" t="s">
        <v>25</v>
      </c>
      <c r="C1135" s="59" t="s">
        <v>23</v>
      </c>
      <c r="D1135" s="73">
        <v>44762</v>
      </c>
      <c r="E1135" s="76" t="s">
        <v>129</v>
      </c>
      <c r="F1135" s="76" t="s">
        <v>106</v>
      </c>
      <c r="G1135" s="75">
        <v>154</v>
      </c>
      <c r="H1135" s="81">
        <v>26.2</v>
      </c>
      <c r="I1135" s="80">
        <v>4034.7999999999997</v>
      </c>
      <c r="J1135" s="56" t="s">
        <v>12</v>
      </c>
      <c r="K1135" s="29" t="s">
        <v>2487</v>
      </c>
    </row>
    <row r="1136" spans="2:11">
      <c r="B1136" s="60" t="s">
        <v>25</v>
      </c>
      <c r="C1136" s="59" t="s">
        <v>23</v>
      </c>
      <c r="D1136" s="73">
        <v>44762</v>
      </c>
      <c r="E1136" s="76" t="s">
        <v>1867</v>
      </c>
      <c r="F1136" s="76" t="s">
        <v>106</v>
      </c>
      <c r="G1136" s="75">
        <v>186</v>
      </c>
      <c r="H1136" s="81">
        <v>26.2</v>
      </c>
      <c r="I1136" s="80">
        <v>4873.2</v>
      </c>
      <c r="J1136" s="56" t="s">
        <v>12</v>
      </c>
      <c r="K1136" s="29" t="s">
        <v>2489</v>
      </c>
    </row>
    <row r="1137" spans="2:11">
      <c r="B1137" s="60" t="s">
        <v>25</v>
      </c>
      <c r="C1137" s="59" t="s">
        <v>23</v>
      </c>
      <c r="D1137" s="73">
        <v>44762</v>
      </c>
      <c r="E1137" s="76" t="s">
        <v>2650</v>
      </c>
      <c r="F1137" s="76" t="s">
        <v>106</v>
      </c>
      <c r="G1137" s="75">
        <v>170</v>
      </c>
      <c r="H1137" s="81">
        <v>26.25</v>
      </c>
      <c r="I1137" s="80">
        <v>4462.5</v>
      </c>
      <c r="J1137" s="56" t="s">
        <v>12</v>
      </c>
      <c r="K1137" s="29" t="s">
        <v>2491</v>
      </c>
    </row>
    <row r="1138" spans="2:11">
      <c r="B1138" s="60" t="s">
        <v>25</v>
      </c>
      <c r="C1138" s="59" t="s">
        <v>23</v>
      </c>
      <c r="D1138" s="73">
        <v>44762</v>
      </c>
      <c r="E1138" s="76" t="s">
        <v>2650</v>
      </c>
      <c r="F1138" s="76" t="s">
        <v>106</v>
      </c>
      <c r="G1138" s="75">
        <v>132</v>
      </c>
      <c r="H1138" s="81">
        <v>26.25</v>
      </c>
      <c r="I1138" s="80">
        <v>3465</v>
      </c>
      <c r="J1138" s="56" t="s">
        <v>12</v>
      </c>
      <c r="K1138" s="29" t="s">
        <v>2492</v>
      </c>
    </row>
    <row r="1139" spans="2:11">
      <c r="B1139" s="60" t="s">
        <v>25</v>
      </c>
      <c r="C1139" s="59" t="s">
        <v>23</v>
      </c>
      <c r="D1139" s="73">
        <v>44762</v>
      </c>
      <c r="E1139" s="76" t="s">
        <v>2650</v>
      </c>
      <c r="F1139" s="76" t="s">
        <v>106</v>
      </c>
      <c r="G1139" s="75">
        <v>70</v>
      </c>
      <c r="H1139" s="81">
        <v>26.25</v>
      </c>
      <c r="I1139" s="80">
        <v>1837.5</v>
      </c>
      <c r="J1139" s="56" t="s">
        <v>12</v>
      </c>
      <c r="K1139" s="29" t="s">
        <v>2494</v>
      </c>
    </row>
    <row r="1140" spans="2:11">
      <c r="B1140" s="60" t="s">
        <v>25</v>
      </c>
      <c r="C1140" s="59" t="s">
        <v>23</v>
      </c>
      <c r="D1140" s="73">
        <v>44762</v>
      </c>
      <c r="E1140" s="76" t="s">
        <v>2651</v>
      </c>
      <c r="F1140" s="76" t="s">
        <v>106</v>
      </c>
      <c r="G1140" s="75">
        <v>124</v>
      </c>
      <c r="H1140" s="81">
        <v>26.25</v>
      </c>
      <c r="I1140" s="80">
        <v>3255</v>
      </c>
      <c r="J1140" s="56" t="s">
        <v>12</v>
      </c>
      <c r="K1140" s="29" t="s">
        <v>2496</v>
      </c>
    </row>
    <row r="1141" spans="2:11">
      <c r="B1141" s="60" t="s">
        <v>25</v>
      </c>
      <c r="C1141" s="59" t="s">
        <v>23</v>
      </c>
      <c r="D1141" s="73">
        <v>44762</v>
      </c>
      <c r="E1141" s="76" t="s">
        <v>2652</v>
      </c>
      <c r="F1141" s="76" t="s">
        <v>106</v>
      </c>
      <c r="G1141" s="75">
        <v>114</v>
      </c>
      <c r="H1141" s="81">
        <v>26.2</v>
      </c>
      <c r="I1141" s="80">
        <v>2986.7999999999997</v>
      </c>
      <c r="J1141" s="56" t="s">
        <v>12</v>
      </c>
      <c r="K1141" s="29" t="s">
        <v>2498</v>
      </c>
    </row>
    <row r="1142" spans="2:11">
      <c r="B1142" s="60" t="s">
        <v>25</v>
      </c>
      <c r="C1142" s="59" t="s">
        <v>23</v>
      </c>
      <c r="D1142" s="73">
        <v>44762</v>
      </c>
      <c r="E1142" s="76" t="s">
        <v>2653</v>
      </c>
      <c r="F1142" s="76" t="s">
        <v>106</v>
      </c>
      <c r="G1142" s="75">
        <v>33</v>
      </c>
      <c r="H1142" s="81">
        <v>26.25</v>
      </c>
      <c r="I1142" s="80">
        <v>866.25</v>
      </c>
      <c r="J1142" s="56" t="s">
        <v>12</v>
      </c>
      <c r="K1142" s="29" t="s">
        <v>2500</v>
      </c>
    </row>
    <row r="1143" spans="2:11">
      <c r="B1143" s="60" t="s">
        <v>25</v>
      </c>
      <c r="C1143" s="59" t="s">
        <v>23</v>
      </c>
      <c r="D1143" s="73">
        <v>44762</v>
      </c>
      <c r="E1143" s="76" t="s">
        <v>2653</v>
      </c>
      <c r="F1143" s="76" t="s">
        <v>106</v>
      </c>
      <c r="G1143" s="75">
        <v>7</v>
      </c>
      <c r="H1143" s="81">
        <v>26.25</v>
      </c>
      <c r="I1143" s="80">
        <v>183.75</v>
      </c>
      <c r="J1143" s="56" t="s">
        <v>12</v>
      </c>
      <c r="K1143" s="29" t="s">
        <v>2502</v>
      </c>
    </row>
    <row r="1144" spans="2:11">
      <c r="B1144" s="60" t="s">
        <v>25</v>
      </c>
      <c r="C1144" s="59" t="s">
        <v>23</v>
      </c>
      <c r="D1144" s="73">
        <v>44762</v>
      </c>
      <c r="E1144" s="76" t="s">
        <v>2653</v>
      </c>
      <c r="F1144" s="76" t="s">
        <v>106</v>
      </c>
      <c r="G1144" s="75">
        <v>150</v>
      </c>
      <c r="H1144" s="81">
        <v>26.25</v>
      </c>
      <c r="I1144" s="80">
        <v>3937.5</v>
      </c>
      <c r="J1144" s="56" t="s">
        <v>12</v>
      </c>
      <c r="K1144" s="29" t="s">
        <v>2504</v>
      </c>
    </row>
    <row r="1145" spans="2:11">
      <c r="B1145" s="60" t="s">
        <v>25</v>
      </c>
      <c r="C1145" s="59" t="s">
        <v>23</v>
      </c>
      <c r="D1145" s="73">
        <v>44762</v>
      </c>
      <c r="E1145" s="76" t="s">
        <v>2653</v>
      </c>
      <c r="F1145" s="76" t="s">
        <v>106</v>
      </c>
      <c r="G1145" s="75">
        <v>108</v>
      </c>
      <c r="H1145" s="81">
        <v>26.25</v>
      </c>
      <c r="I1145" s="80">
        <v>2835</v>
      </c>
      <c r="J1145" s="56" t="s">
        <v>12</v>
      </c>
      <c r="K1145" s="29" t="s">
        <v>2505</v>
      </c>
    </row>
    <row r="1146" spans="2:11">
      <c r="B1146" s="60" t="s">
        <v>25</v>
      </c>
      <c r="C1146" s="59" t="s">
        <v>23</v>
      </c>
      <c r="D1146" s="73">
        <v>44762</v>
      </c>
      <c r="E1146" s="76" t="s">
        <v>2654</v>
      </c>
      <c r="F1146" s="76" t="s">
        <v>106</v>
      </c>
      <c r="G1146" s="75">
        <v>57</v>
      </c>
      <c r="H1146" s="81">
        <v>26.3</v>
      </c>
      <c r="I1146" s="80">
        <v>1499.1000000000001</v>
      </c>
      <c r="J1146" s="56" t="s">
        <v>12</v>
      </c>
      <c r="K1146" s="29" t="s">
        <v>2507</v>
      </c>
    </row>
    <row r="1147" spans="2:11">
      <c r="B1147" s="60" t="s">
        <v>25</v>
      </c>
      <c r="C1147" s="59" t="s">
        <v>23</v>
      </c>
      <c r="D1147" s="73">
        <v>44762</v>
      </c>
      <c r="E1147" s="76" t="s">
        <v>2655</v>
      </c>
      <c r="F1147" s="76" t="s">
        <v>106</v>
      </c>
      <c r="G1147" s="75">
        <v>32</v>
      </c>
      <c r="H1147" s="81">
        <v>26.3</v>
      </c>
      <c r="I1147" s="80">
        <v>841.6</v>
      </c>
      <c r="J1147" s="56" t="s">
        <v>12</v>
      </c>
      <c r="K1147" s="29" t="s">
        <v>2509</v>
      </c>
    </row>
    <row r="1148" spans="2:11">
      <c r="B1148" s="60" t="s">
        <v>25</v>
      </c>
      <c r="C1148" s="59" t="s">
        <v>23</v>
      </c>
      <c r="D1148" s="73">
        <v>44762</v>
      </c>
      <c r="E1148" s="76" t="s">
        <v>2656</v>
      </c>
      <c r="F1148" s="76" t="s">
        <v>106</v>
      </c>
      <c r="G1148" s="75">
        <v>28</v>
      </c>
      <c r="H1148" s="81">
        <v>26.3</v>
      </c>
      <c r="I1148" s="80">
        <v>736.4</v>
      </c>
      <c r="J1148" s="56" t="s">
        <v>12</v>
      </c>
      <c r="K1148" s="29" t="s">
        <v>2511</v>
      </c>
    </row>
    <row r="1149" spans="2:11">
      <c r="B1149" s="60" t="s">
        <v>25</v>
      </c>
      <c r="C1149" s="59" t="s">
        <v>23</v>
      </c>
      <c r="D1149" s="73">
        <v>44762</v>
      </c>
      <c r="E1149" s="76" t="s">
        <v>2656</v>
      </c>
      <c r="F1149" s="76" t="s">
        <v>106</v>
      </c>
      <c r="G1149" s="75">
        <v>197</v>
      </c>
      <c r="H1149" s="81">
        <v>26.3</v>
      </c>
      <c r="I1149" s="80">
        <v>5181.1000000000004</v>
      </c>
      <c r="J1149" s="56" t="s">
        <v>12</v>
      </c>
      <c r="K1149" s="29" t="s">
        <v>2512</v>
      </c>
    </row>
    <row r="1150" spans="2:11">
      <c r="B1150" s="60" t="s">
        <v>25</v>
      </c>
      <c r="C1150" s="59" t="s">
        <v>23</v>
      </c>
      <c r="D1150" s="73">
        <v>44762</v>
      </c>
      <c r="E1150" s="76" t="s">
        <v>2656</v>
      </c>
      <c r="F1150" s="76" t="s">
        <v>106</v>
      </c>
      <c r="G1150" s="75">
        <v>55</v>
      </c>
      <c r="H1150" s="81">
        <v>26.3</v>
      </c>
      <c r="I1150" s="80">
        <v>1446.5</v>
      </c>
      <c r="J1150" s="56" t="s">
        <v>12</v>
      </c>
      <c r="K1150" s="29" t="s">
        <v>2514</v>
      </c>
    </row>
    <row r="1151" spans="2:11">
      <c r="B1151" s="60" t="s">
        <v>25</v>
      </c>
      <c r="C1151" s="59" t="s">
        <v>23</v>
      </c>
      <c r="D1151" s="73">
        <v>44762</v>
      </c>
      <c r="E1151" s="76" t="s">
        <v>2656</v>
      </c>
      <c r="F1151" s="76" t="s">
        <v>106</v>
      </c>
      <c r="G1151" s="75">
        <v>21</v>
      </c>
      <c r="H1151" s="81">
        <v>26.3</v>
      </c>
      <c r="I1151" s="80">
        <v>552.30000000000007</v>
      </c>
      <c r="J1151" s="56" t="s">
        <v>12</v>
      </c>
      <c r="K1151" s="29" t="s">
        <v>2515</v>
      </c>
    </row>
    <row r="1152" spans="2:11">
      <c r="B1152" s="60" t="s">
        <v>25</v>
      </c>
      <c r="C1152" s="59" t="s">
        <v>23</v>
      </c>
      <c r="D1152" s="73">
        <v>44762</v>
      </c>
      <c r="E1152" s="76" t="s">
        <v>2656</v>
      </c>
      <c r="F1152" s="76" t="s">
        <v>106</v>
      </c>
      <c r="G1152" s="75">
        <v>87</v>
      </c>
      <c r="H1152" s="81">
        <v>26.3</v>
      </c>
      <c r="I1152" s="80">
        <v>2288.1</v>
      </c>
      <c r="J1152" s="56" t="s">
        <v>12</v>
      </c>
      <c r="K1152" s="29" t="s">
        <v>2516</v>
      </c>
    </row>
    <row r="1153" spans="2:11">
      <c r="B1153" s="60" t="s">
        <v>25</v>
      </c>
      <c r="C1153" s="59" t="s">
        <v>23</v>
      </c>
      <c r="D1153" s="73">
        <v>44762</v>
      </c>
      <c r="E1153" s="76" t="s">
        <v>2656</v>
      </c>
      <c r="F1153" s="76" t="s">
        <v>106</v>
      </c>
      <c r="G1153" s="75">
        <v>13</v>
      </c>
      <c r="H1153" s="81">
        <v>26.3</v>
      </c>
      <c r="I1153" s="80">
        <v>341.90000000000003</v>
      </c>
      <c r="J1153" s="56" t="s">
        <v>12</v>
      </c>
      <c r="K1153" s="29" t="s">
        <v>2518</v>
      </c>
    </row>
    <row r="1154" spans="2:11">
      <c r="B1154" s="60" t="s">
        <v>25</v>
      </c>
      <c r="C1154" s="59" t="s">
        <v>23</v>
      </c>
      <c r="D1154" s="73">
        <v>44762</v>
      </c>
      <c r="E1154" s="76" t="s">
        <v>2657</v>
      </c>
      <c r="F1154" s="76" t="s">
        <v>106</v>
      </c>
      <c r="G1154" s="75">
        <v>58</v>
      </c>
      <c r="H1154" s="81">
        <v>26.3</v>
      </c>
      <c r="I1154" s="80">
        <v>1525.4</v>
      </c>
      <c r="J1154" s="56" t="s">
        <v>12</v>
      </c>
      <c r="K1154" s="29" t="s">
        <v>2520</v>
      </c>
    </row>
    <row r="1155" spans="2:11">
      <c r="B1155" s="60" t="s">
        <v>25</v>
      </c>
      <c r="C1155" s="59" t="s">
        <v>23</v>
      </c>
      <c r="D1155" s="73">
        <v>44762</v>
      </c>
      <c r="E1155" s="76" t="s">
        <v>2657</v>
      </c>
      <c r="F1155" s="76" t="s">
        <v>106</v>
      </c>
      <c r="G1155" s="75">
        <v>50</v>
      </c>
      <c r="H1155" s="81">
        <v>26.3</v>
      </c>
      <c r="I1155" s="80">
        <v>1315</v>
      </c>
      <c r="J1155" s="56" t="s">
        <v>12</v>
      </c>
      <c r="K1155" s="29" t="s">
        <v>2522</v>
      </c>
    </row>
    <row r="1156" spans="2:11">
      <c r="B1156" s="60" t="s">
        <v>25</v>
      </c>
      <c r="C1156" s="59" t="s">
        <v>23</v>
      </c>
      <c r="D1156" s="73">
        <v>44762</v>
      </c>
      <c r="E1156" s="76" t="s">
        <v>2657</v>
      </c>
      <c r="F1156" s="76" t="s">
        <v>106</v>
      </c>
      <c r="G1156" s="75">
        <v>46</v>
      </c>
      <c r="H1156" s="81">
        <v>26.3</v>
      </c>
      <c r="I1156" s="80">
        <v>1209.8</v>
      </c>
      <c r="J1156" s="56" t="s">
        <v>12</v>
      </c>
      <c r="K1156" s="29" t="s">
        <v>2524</v>
      </c>
    </row>
    <row r="1157" spans="2:11">
      <c r="B1157" s="60" t="s">
        <v>25</v>
      </c>
      <c r="C1157" s="59" t="s">
        <v>23</v>
      </c>
      <c r="D1157" s="73">
        <v>44762</v>
      </c>
      <c r="E1157" s="76" t="s">
        <v>2657</v>
      </c>
      <c r="F1157" s="76" t="s">
        <v>106</v>
      </c>
      <c r="G1157" s="75">
        <v>150</v>
      </c>
      <c r="H1157" s="81">
        <v>26.25</v>
      </c>
      <c r="I1157" s="80">
        <v>3937.5</v>
      </c>
      <c r="J1157" s="56" t="s">
        <v>12</v>
      </c>
      <c r="K1157" s="29" t="s">
        <v>2526</v>
      </c>
    </row>
    <row r="1158" spans="2:11">
      <c r="B1158" s="60" t="s">
        <v>25</v>
      </c>
      <c r="C1158" s="59" t="s">
        <v>23</v>
      </c>
      <c r="D1158" s="73">
        <v>44762</v>
      </c>
      <c r="E1158" s="76" t="s">
        <v>2657</v>
      </c>
      <c r="F1158" s="76" t="s">
        <v>106</v>
      </c>
      <c r="G1158" s="75">
        <v>16</v>
      </c>
      <c r="H1158" s="81">
        <v>26.25</v>
      </c>
      <c r="I1158" s="80">
        <v>420</v>
      </c>
      <c r="J1158" s="56" t="s">
        <v>12</v>
      </c>
      <c r="K1158" s="29" t="s">
        <v>2527</v>
      </c>
    </row>
    <row r="1159" spans="2:11">
      <c r="B1159" s="60" t="s">
        <v>25</v>
      </c>
      <c r="C1159" s="59" t="s">
        <v>23</v>
      </c>
      <c r="D1159" s="73">
        <v>44762</v>
      </c>
      <c r="E1159" s="76" t="s">
        <v>2658</v>
      </c>
      <c r="F1159" s="76" t="s">
        <v>106</v>
      </c>
      <c r="G1159" s="75">
        <v>132</v>
      </c>
      <c r="H1159" s="81">
        <v>26.3</v>
      </c>
      <c r="I1159" s="80">
        <v>3471.6</v>
      </c>
      <c r="J1159" s="56" t="s">
        <v>12</v>
      </c>
      <c r="K1159" s="29" t="s">
        <v>2529</v>
      </c>
    </row>
    <row r="1160" spans="2:11">
      <c r="B1160" s="60" t="s">
        <v>25</v>
      </c>
      <c r="C1160" s="59" t="s">
        <v>23</v>
      </c>
      <c r="D1160" s="73">
        <v>44762</v>
      </c>
      <c r="E1160" s="76" t="s">
        <v>2658</v>
      </c>
      <c r="F1160" s="76" t="s">
        <v>106</v>
      </c>
      <c r="G1160" s="75">
        <v>42</v>
      </c>
      <c r="H1160" s="81">
        <v>26.3</v>
      </c>
      <c r="I1160" s="80">
        <v>1104.6000000000001</v>
      </c>
      <c r="J1160" s="56" t="s">
        <v>12</v>
      </c>
      <c r="K1160" s="29" t="s">
        <v>2530</v>
      </c>
    </row>
    <row r="1161" spans="2:11">
      <c r="B1161" s="60" t="s">
        <v>25</v>
      </c>
      <c r="C1161" s="59" t="s">
        <v>23</v>
      </c>
      <c r="D1161" s="73">
        <v>44762</v>
      </c>
      <c r="E1161" s="76" t="s">
        <v>2659</v>
      </c>
      <c r="F1161" s="76" t="s">
        <v>106</v>
      </c>
      <c r="G1161" s="75">
        <v>70</v>
      </c>
      <c r="H1161" s="81">
        <v>26.3</v>
      </c>
      <c r="I1161" s="80">
        <v>1841</v>
      </c>
      <c r="J1161" s="56" t="s">
        <v>12</v>
      </c>
      <c r="K1161" s="29" t="s">
        <v>2532</v>
      </c>
    </row>
    <row r="1162" spans="2:11">
      <c r="B1162" s="60" t="s">
        <v>25</v>
      </c>
      <c r="C1162" s="59" t="s">
        <v>23</v>
      </c>
      <c r="D1162" s="73">
        <v>44762</v>
      </c>
      <c r="E1162" s="76" t="s">
        <v>2659</v>
      </c>
      <c r="F1162" s="76" t="s">
        <v>106</v>
      </c>
      <c r="G1162" s="75">
        <v>158</v>
      </c>
      <c r="H1162" s="81">
        <v>26.3</v>
      </c>
      <c r="I1162" s="80">
        <v>4155.4000000000005</v>
      </c>
      <c r="J1162" s="56" t="s">
        <v>12</v>
      </c>
      <c r="K1162" s="29" t="s">
        <v>2533</v>
      </c>
    </row>
    <row r="1163" spans="2:11">
      <c r="B1163" s="60" t="s">
        <v>25</v>
      </c>
      <c r="C1163" s="59" t="s">
        <v>23</v>
      </c>
      <c r="D1163" s="73">
        <v>44762</v>
      </c>
      <c r="E1163" s="76" t="s">
        <v>2660</v>
      </c>
      <c r="F1163" s="76" t="s">
        <v>106</v>
      </c>
      <c r="G1163" s="75">
        <v>120</v>
      </c>
      <c r="H1163" s="81">
        <v>26.3</v>
      </c>
      <c r="I1163" s="80">
        <v>3156</v>
      </c>
      <c r="J1163" s="56" t="s">
        <v>12</v>
      </c>
      <c r="K1163" s="29" t="s">
        <v>2535</v>
      </c>
    </row>
    <row r="1164" spans="2:11">
      <c r="B1164" s="60" t="s">
        <v>25</v>
      </c>
      <c r="C1164" s="59" t="s">
        <v>23</v>
      </c>
      <c r="D1164" s="73">
        <v>44762</v>
      </c>
      <c r="E1164" s="76" t="s">
        <v>2660</v>
      </c>
      <c r="F1164" s="76" t="s">
        <v>106</v>
      </c>
      <c r="G1164" s="75">
        <v>58</v>
      </c>
      <c r="H1164" s="81">
        <v>26.3</v>
      </c>
      <c r="I1164" s="80">
        <v>1525.4</v>
      </c>
      <c r="J1164" s="56" t="s">
        <v>12</v>
      </c>
      <c r="K1164" s="29" t="s">
        <v>2536</v>
      </c>
    </row>
    <row r="1165" spans="2:11">
      <c r="B1165" s="60" t="s">
        <v>25</v>
      </c>
      <c r="C1165" s="59" t="s">
        <v>23</v>
      </c>
      <c r="D1165" s="73">
        <v>44762</v>
      </c>
      <c r="E1165" s="76" t="s">
        <v>2661</v>
      </c>
      <c r="F1165" s="76" t="s">
        <v>106</v>
      </c>
      <c r="G1165" s="75">
        <v>200</v>
      </c>
      <c r="H1165" s="81">
        <v>26.3</v>
      </c>
      <c r="I1165" s="80">
        <v>5260</v>
      </c>
      <c r="J1165" s="56" t="s">
        <v>12</v>
      </c>
      <c r="K1165" s="29" t="s">
        <v>2538</v>
      </c>
    </row>
    <row r="1166" spans="2:11">
      <c r="B1166" s="60" t="s">
        <v>25</v>
      </c>
      <c r="C1166" s="59" t="s">
        <v>23</v>
      </c>
      <c r="D1166" s="73">
        <v>44762</v>
      </c>
      <c r="E1166" s="76" t="s">
        <v>2661</v>
      </c>
      <c r="F1166" s="76" t="s">
        <v>106</v>
      </c>
      <c r="G1166" s="75">
        <v>18</v>
      </c>
      <c r="H1166" s="81">
        <v>26.3</v>
      </c>
      <c r="I1166" s="80">
        <v>473.40000000000003</v>
      </c>
      <c r="J1166" s="56" t="s">
        <v>12</v>
      </c>
      <c r="K1166" s="29" t="s">
        <v>2540</v>
      </c>
    </row>
    <row r="1167" spans="2:11">
      <c r="B1167" s="60" t="s">
        <v>25</v>
      </c>
      <c r="C1167" s="59" t="s">
        <v>23</v>
      </c>
      <c r="D1167" s="73">
        <v>44762</v>
      </c>
      <c r="E1167" s="76" t="s">
        <v>2661</v>
      </c>
      <c r="F1167" s="76" t="s">
        <v>106</v>
      </c>
      <c r="G1167" s="75">
        <v>85</v>
      </c>
      <c r="H1167" s="81">
        <v>26.3</v>
      </c>
      <c r="I1167" s="80">
        <v>2235.5</v>
      </c>
      <c r="J1167" s="56" t="s">
        <v>12</v>
      </c>
      <c r="K1167" s="29" t="s">
        <v>2541</v>
      </c>
    </row>
    <row r="1168" spans="2:11">
      <c r="B1168" s="60" t="s">
        <v>25</v>
      </c>
      <c r="C1168" s="59" t="s">
        <v>23</v>
      </c>
      <c r="D1168" s="73">
        <v>44762</v>
      </c>
      <c r="E1168" s="76" t="s">
        <v>2662</v>
      </c>
      <c r="F1168" s="76" t="s">
        <v>106</v>
      </c>
      <c r="G1168" s="75">
        <v>60</v>
      </c>
      <c r="H1168" s="81">
        <v>26.3</v>
      </c>
      <c r="I1168" s="80">
        <v>1578</v>
      </c>
      <c r="J1168" s="56" t="s">
        <v>12</v>
      </c>
      <c r="K1168" s="29" t="s">
        <v>2543</v>
      </c>
    </row>
    <row r="1169" spans="2:11">
      <c r="B1169" s="60" t="s">
        <v>25</v>
      </c>
      <c r="C1169" s="59" t="s">
        <v>23</v>
      </c>
      <c r="D1169" s="73">
        <v>44762</v>
      </c>
      <c r="E1169" s="76" t="s">
        <v>2662</v>
      </c>
      <c r="F1169" s="76" t="s">
        <v>106</v>
      </c>
      <c r="G1169" s="75">
        <v>300</v>
      </c>
      <c r="H1169" s="81">
        <v>26.3</v>
      </c>
      <c r="I1169" s="80">
        <v>7890</v>
      </c>
      <c r="J1169" s="56" t="s">
        <v>12</v>
      </c>
      <c r="K1169" s="29" t="s">
        <v>2544</v>
      </c>
    </row>
    <row r="1170" spans="2:11">
      <c r="B1170" s="60" t="s">
        <v>25</v>
      </c>
      <c r="C1170" s="59" t="s">
        <v>23</v>
      </c>
      <c r="D1170" s="73">
        <v>44762</v>
      </c>
      <c r="E1170" s="76" t="s">
        <v>2662</v>
      </c>
      <c r="F1170" s="76" t="s">
        <v>106</v>
      </c>
      <c r="G1170" s="75">
        <v>9</v>
      </c>
      <c r="H1170" s="81">
        <v>26.3</v>
      </c>
      <c r="I1170" s="80">
        <v>236.70000000000002</v>
      </c>
      <c r="J1170" s="56" t="s">
        <v>12</v>
      </c>
      <c r="K1170" s="29" t="s">
        <v>2546</v>
      </c>
    </row>
    <row r="1171" spans="2:11">
      <c r="B1171" s="60" t="s">
        <v>25</v>
      </c>
      <c r="C1171" s="59" t="s">
        <v>23</v>
      </c>
      <c r="D1171" s="73">
        <v>44762</v>
      </c>
      <c r="E1171" s="76" t="s">
        <v>2663</v>
      </c>
      <c r="F1171" s="76" t="s">
        <v>106</v>
      </c>
      <c r="G1171" s="75">
        <v>51</v>
      </c>
      <c r="H1171" s="81">
        <v>26.25</v>
      </c>
      <c r="I1171" s="80">
        <v>1338.75</v>
      </c>
      <c r="J1171" s="56" t="s">
        <v>12</v>
      </c>
      <c r="K1171" s="29" t="s">
        <v>2548</v>
      </c>
    </row>
    <row r="1172" spans="2:11">
      <c r="B1172" s="60" t="s">
        <v>25</v>
      </c>
      <c r="C1172" s="59" t="s">
        <v>23</v>
      </c>
      <c r="D1172" s="73">
        <v>44762</v>
      </c>
      <c r="E1172" s="76" t="s">
        <v>2663</v>
      </c>
      <c r="F1172" s="76" t="s">
        <v>106</v>
      </c>
      <c r="G1172" s="75">
        <v>3</v>
      </c>
      <c r="H1172" s="81">
        <v>26.25</v>
      </c>
      <c r="I1172" s="80">
        <v>78.75</v>
      </c>
      <c r="J1172" s="56" t="s">
        <v>12</v>
      </c>
      <c r="K1172" s="29" t="s">
        <v>2550</v>
      </c>
    </row>
    <row r="1173" spans="2:11">
      <c r="B1173" s="60" t="s">
        <v>25</v>
      </c>
      <c r="C1173" s="59" t="s">
        <v>23</v>
      </c>
      <c r="D1173" s="73">
        <v>44762</v>
      </c>
      <c r="E1173" s="76" t="s">
        <v>2664</v>
      </c>
      <c r="F1173" s="76" t="s">
        <v>106</v>
      </c>
      <c r="G1173" s="75">
        <v>57</v>
      </c>
      <c r="H1173" s="81">
        <v>26.3</v>
      </c>
      <c r="I1173" s="80">
        <v>1499.1000000000001</v>
      </c>
      <c r="J1173" s="56" t="s">
        <v>12</v>
      </c>
      <c r="K1173" s="29" t="s">
        <v>2552</v>
      </c>
    </row>
    <row r="1174" spans="2:11">
      <c r="B1174" s="60" t="s">
        <v>25</v>
      </c>
      <c r="C1174" s="59" t="s">
        <v>23</v>
      </c>
      <c r="D1174" s="73">
        <v>44762</v>
      </c>
      <c r="E1174" s="76" t="s">
        <v>2665</v>
      </c>
      <c r="F1174" s="76" t="s">
        <v>106</v>
      </c>
      <c r="G1174" s="75">
        <v>27</v>
      </c>
      <c r="H1174" s="81">
        <v>26.3</v>
      </c>
      <c r="I1174" s="80">
        <v>710.1</v>
      </c>
      <c r="J1174" s="56" t="s">
        <v>12</v>
      </c>
      <c r="K1174" s="29" t="s">
        <v>2554</v>
      </c>
    </row>
    <row r="1175" spans="2:11">
      <c r="B1175" s="60" t="s">
        <v>25</v>
      </c>
      <c r="C1175" s="59" t="s">
        <v>23</v>
      </c>
      <c r="D1175" s="73">
        <v>44762</v>
      </c>
      <c r="E1175" s="76" t="s">
        <v>2665</v>
      </c>
      <c r="F1175" s="76" t="s">
        <v>106</v>
      </c>
      <c r="G1175" s="75">
        <v>28</v>
      </c>
      <c r="H1175" s="81">
        <v>26.3</v>
      </c>
      <c r="I1175" s="80">
        <v>736.4</v>
      </c>
      <c r="J1175" s="56" t="s">
        <v>12</v>
      </c>
      <c r="K1175" s="29" t="s">
        <v>2555</v>
      </c>
    </row>
    <row r="1176" spans="2:11">
      <c r="B1176" s="60" t="s">
        <v>25</v>
      </c>
      <c r="C1176" s="59" t="s">
        <v>23</v>
      </c>
      <c r="D1176" s="73">
        <v>44762</v>
      </c>
      <c r="E1176" s="76" t="s">
        <v>2666</v>
      </c>
      <c r="F1176" s="76" t="s">
        <v>106</v>
      </c>
      <c r="G1176" s="75">
        <v>405</v>
      </c>
      <c r="H1176" s="81">
        <v>26.25</v>
      </c>
      <c r="I1176" s="80">
        <v>10631.25</v>
      </c>
      <c r="J1176" s="56" t="s">
        <v>12</v>
      </c>
      <c r="K1176" s="29" t="s">
        <v>2557</v>
      </c>
    </row>
    <row r="1177" spans="2:11">
      <c r="B1177" s="60" t="s">
        <v>25</v>
      </c>
      <c r="C1177" s="59" t="s">
        <v>23</v>
      </c>
      <c r="D1177" s="73">
        <v>44762</v>
      </c>
      <c r="E1177" s="76" t="s">
        <v>2667</v>
      </c>
      <c r="F1177" s="76" t="s">
        <v>106</v>
      </c>
      <c r="G1177" s="75">
        <v>62</v>
      </c>
      <c r="H1177" s="81">
        <v>26.2</v>
      </c>
      <c r="I1177" s="80">
        <v>1624.3999999999999</v>
      </c>
      <c r="J1177" s="56" t="s">
        <v>12</v>
      </c>
      <c r="K1177" s="29" t="s">
        <v>2559</v>
      </c>
    </row>
    <row r="1178" spans="2:11">
      <c r="B1178" s="60" t="s">
        <v>25</v>
      </c>
      <c r="C1178" s="59" t="s">
        <v>23</v>
      </c>
      <c r="D1178" s="73">
        <v>44762</v>
      </c>
      <c r="E1178" s="76" t="s">
        <v>2435</v>
      </c>
      <c r="F1178" s="76" t="s">
        <v>106</v>
      </c>
      <c r="G1178" s="75">
        <v>162</v>
      </c>
      <c r="H1178" s="81">
        <v>26.15</v>
      </c>
      <c r="I1178" s="80">
        <v>4236.3</v>
      </c>
      <c r="J1178" s="56" t="s">
        <v>12</v>
      </c>
      <c r="K1178" s="29" t="s">
        <v>2561</v>
      </c>
    </row>
    <row r="1179" spans="2:11">
      <c r="B1179" s="60" t="s">
        <v>25</v>
      </c>
      <c r="C1179" s="59" t="s">
        <v>23</v>
      </c>
      <c r="D1179" s="73">
        <v>44762</v>
      </c>
      <c r="E1179" s="76" t="s">
        <v>2668</v>
      </c>
      <c r="F1179" s="76" t="s">
        <v>106</v>
      </c>
      <c r="G1179" s="75">
        <v>32</v>
      </c>
      <c r="H1179" s="81">
        <v>26.15</v>
      </c>
      <c r="I1179" s="80">
        <v>836.8</v>
      </c>
      <c r="J1179" s="56" t="s">
        <v>12</v>
      </c>
      <c r="K1179" s="29" t="s">
        <v>2563</v>
      </c>
    </row>
    <row r="1180" spans="2:11">
      <c r="B1180" s="60" t="s">
        <v>25</v>
      </c>
      <c r="C1180" s="59" t="s">
        <v>23</v>
      </c>
      <c r="D1180" s="73">
        <v>44762</v>
      </c>
      <c r="E1180" s="76" t="s">
        <v>2669</v>
      </c>
      <c r="F1180" s="76" t="s">
        <v>106</v>
      </c>
      <c r="G1180" s="75">
        <v>52</v>
      </c>
      <c r="H1180" s="81">
        <v>26.15</v>
      </c>
      <c r="I1180" s="80">
        <v>1359.8</v>
      </c>
      <c r="J1180" s="56" t="s">
        <v>12</v>
      </c>
      <c r="K1180" s="29" t="s">
        <v>2565</v>
      </c>
    </row>
    <row r="1181" spans="2:11">
      <c r="B1181" s="60" t="s">
        <v>25</v>
      </c>
      <c r="C1181" s="59" t="s">
        <v>23</v>
      </c>
      <c r="D1181" s="73">
        <v>44762</v>
      </c>
      <c r="E1181" s="76" t="s">
        <v>2670</v>
      </c>
      <c r="F1181" s="76" t="s">
        <v>106</v>
      </c>
      <c r="G1181" s="75">
        <v>189</v>
      </c>
      <c r="H1181" s="81">
        <v>26.1</v>
      </c>
      <c r="I1181" s="80">
        <v>4932.9000000000005</v>
      </c>
      <c r="J1181" s="56" t="s">
        <v>12</v>
      </c>
      <c r="K1181" s="29" t="s">
        <v>2567</v>
      </c>
    </row>
    <row r="1182" spans="2:11">
      <c r="B1182" s="60" t="s">
        <v>25</v>
      </c>
      <c r="C1182" s="59" t="s">
        <v>23</v>
      </c>
      <c r="D1182" s="73">
        <v>44762</v>
      </c>
      <c r="E1182" s="76" t="s">
        <v>2671</v>
      </c>
      <c r="F1182" s="76" t="s">
        <v>106</v>
      </c>
      <c r="G1182" s="75">
        <v>32</v>
      </c>
      <c r="H1182" s="81">
        <v>26.1</v>
      </c>
      <c r="I1182" s="80">
        <v>835.2</v>
      </c>
      <c r="J1182" s="56" t="s">
        <v>12</v>
      </c>
      <c r="K1182" s="29" t="s">
        <v>2569</v>
      </c>
    </row>
    <row r="1183" spans="2:11">
      <c r="B1183" s="60" t="s">
        <v>25</v>
      </c>
      <c r="C1183" s="59" t="s">
        <v>23</v>
      </c>
      <c r="D1183" s="73">
        <v>44762</v>
      </c>
      <c r="E1183" s="76" t="s">
        <v>2672</v>
      </c>
      <c r="F1183" s="76" t="s">
        <v>106</v>
      </c>
      <c r="G1183" s="75">
        <v>61</v>
      </c>
      <c r="H1183" s="81">
        <v>26.15</v>
      </c>
      <c r="I1183" s="80">
        <v>1595.1499999999999</v>
      </c>
      <c r="J1183" s="56" t="s">
        <v>12</v>
      </c>
      <c r="K1183" s="29" t="s">
        <v>2571</v>
      </c>
    </row>
    <row r="1184" spans="2:11">
      <c r="B1184" s="60" t="s">
        <v>25</v>
      </c>
      <c r="C1184" s="59" t="s">
        <v>23</v>
      </c>
      <c r="D1184" s="73">
        <v>44762</v>
      </c>
      <c r="E1184" s="76" t="s">
        <v>2672</v>
      </c>
      <c r="F1184" s="76" t="s">
        <v>106</v>
      </c>
      <c r="G1184" s="75">
        <v>41</v>
      </c>
      <c r="H1184" s="81">
        <v>26.15</v>
      </c>
      <c r="I1184" s="80">
        <v>1072.1499999999999</v>
      </c>
      <c r="J1184" s="56" t="s">
        <v>12</v>
      </c>
      <c r="K1184" s="29" t="s">
        <v>2572</v>
      </c>
    </row>
    <row r="1185" spans="2:11">
      <c r="B1185" s="60" t="s">
        <v>25</v>
      </c>
      <c r="C1185" s="59" t="s">
        <v>23</v>
      </c>
      <c r="D1185" s="73">
        <v>44762</v>
      </c>
      <c r="E1185" s="76" t="s">
        <v>2673</v>
      </c>
      <c r="F1185" s="76" t="s">
        <v>106</v>
      </c>
      <c r="G1185" s="75">
        <v>57</v>
      </c>
      <c r="H1185" s="81">
        <v>26.15</v>
      </c>
      <c r="I1185" s="80">
        <v>1490.55</v>
      </c>
      <c r="J1185" s="56" t="s">
        <v>12</v>
      </c>
      <c r="K1185" s="29" t="s">
        <v>2574</v>
      </c>
    </row>
    <row r="1186" spans="2:11">
      <c r="B1186" s="60" t="s">
        <v>25</v>
      </c>
      <c r="C1186" s="59" t="s">
        <v>23</v>
      </c>
      <c r="D1186" s="73">
        <v>44762</v>
      </c>
      <c r="E1186" s="76" t="s">
        <v>2673</v>
      </c>
      <c r="F1186" s="76" t="s">
        <v>106</v>
      </c>
      <c r="G1186" s="75">
        <v>62</v>
      </c>
      <c r="H1186" s="81">
        <v>26.15</v>
      </c>
      <c r="I1186" s="80">
        <v>1621.3</v>
      </c>
      <c r="J1186" s="56" t="s">
        <v>12</v>
      </c>
      <c r="K1186" s="29" t="s">
        <v>2575</v>
      </c>
    </row>
    <row r="1187" spans="2:11">
      <c r="B1187" s="60" t="s">
        <v>25</v>
      </c>
      <c r="C1187" s="59" t="s">
        <v>23</v>
      </c>
      <c r="D1187" s="73">
        <v>44762</v>
      </c>
      <c r="E1187" s="76" t="s">
        <v>2673</v>
      </c>
      <c r="F1187" s="76" t="s">
        <v>106</v>
      </c>
      <c r="G1187" s="75">
        <v>159</v>
      </c>
      <c r="H1187" s="81">
        <v>26.15</v>
      </c>
      <c r="I1187" s="80">
        <v>4157.8499999999995</v>
      </c>
      <c r="J1187" s="56" t="s">
        <v>12</v>
      </c>
      <c r="K1187" s="29" t="s">
        <v>2576</v>
      </c>
    </row>
    <row r="1188" spans="2:11">
      <c r="B1188" s="60" t="s">
        <v>25</v>
      </c>
      <c r="C1188" s="59" t="s">
        <v>23</v>
      </c>
      <c r="D1188" s="73">
        <v>44762</v>
      </c>
      <c r="E1188" s="76" t="s">
        <v>2674</v>
      </c>
      <c r="F1188" s="76" t="s">
        <v>106</v>
      </c>
      <c r="G1188" s="75">
        <v>62</v>
      </c>
      <c r="H1188" s="81">
        <v>26.1</v>
      </c>
      <c r="I1188" s="80">
        <v>1618.2</v>
      </c>
      <c r="J1188" s="56" t="s">
        <v>12</v>
      </c>
      <c r="K1188" s="29" t="s">
        <v>2578</v>
      </c>
    </row>
    <row r="1189" spans="2:11">
      <c r="B1189" s="60" t="s">
        <v>25</v>
      </c>
      <c r="C1189" s="59" t="s">
        <v>23</v>
      </c>
      <c r="D1189" s="73">
        <v>44762</v>
      </c>
      <c r="E1189" s="76" t="s">
        <v>2674</v>
      </c>
      <c r="F1189" s="76" t="s">
        <v>106</v>
      </c>
      <c r="G1189" s="75">
        <v>16</v>
      </c>
      <c r="H1189" s="81">
        <v>26.1</v>
      </c>
      <c r="I1189" s="80">
        <v>417.6</v>
      </c>
      <c r="J1189" s="56" t="s">
        <v>12</v>
      </c>
      <c r="K1189" s="29" t="s">
        <v>2579</v>
      </c>
    </row>
    <row r="1190" spans="2:11">
      <c r="B1190" s="60" t="s">
        <v>25</v>
      </c>
      <c r="C1190" s="59" t="s">
        <v>23</v>
      </c>
      <c r="D1190" s="73">
        <v>44762</v>
      </c>
      <c r="E1190" s="76" t="s">
        <v>2675</v>
      </c>
      <c r="F1190" s="76" t="s">
        <v>106</v>
      </c>
      <c r="G1190" s="75">
        <v>50</v>
      </c>
      <c r="H1190" s="81">
        <v>26.05</v>
      </c>
      <c r="I1190" s="80">
        <v>1302.5</v>
      </c>
      <c r="J1190" s="56" t="s">
        <v>12</v>
      </c>
      <c r="K1190" s="29" t="s">
        <v>2581</v>
      </c>
    </row>
    <row r="1191" spans="2:11">
      <c r="B1191" s="60" t="s">
        <v>25</v>
      </c>
      <c r="C1191" s="59" t="s">
        <v>23</v>
      </c>
      <c r="D1191" s="73">
        <v>44762</v>
      </c>
      <c r="E1191" s="76" t="s">
        <v>2676</v>
      </c>
      <c r="F1191" s="76" t="s">
        <v>106</v>
      </c>
      <c r="G1191" s="75">
        <v>54</v>
      </c>
      <c r="H1191" s="81">
        <v>26.05</v>
      </c>
      <c r="I1191" s="80">
        <v>1406.7</v>
      </c>
      <c r="J1191" s="56" t="s">
        <v>12</v>
      </c>
      <c r="K1191" s="29" t="s">
        <v>2583</v>
      </c>
    </row>
    <row r="1192" spans="2:11">
      <c r="B1192" s="60" t="s">
        <v>25</v>
      </c>
      <c r="C1192" s="59" t="s">
        <v>23</v>
      </c>
      <c r="D1192" s="73">
        <v>44762</v>
      </c>
      <c r="E1192" s="76" t="s">
        <v>2676</v>
      </c>
      <c r="F1192" s="76" t="s">
        <v>106</v>
      </c>
      <c r="G1192" s="75">
        <v>27</v>
      </c>
      <c r="H1192" s="81">
        <v>26.05</v>
      </c>
      <c r="I1192" s="80">
        <v>703.35</v>
      </c>
      <c r="J1192" s="56" t="s">
        <v>12</v>
      </c>
      <c r="K1192" s="29" t="s">
        <v>2584</v>
      </c>
    </row>
    <row r="1193" spans="2:11">
      <c r="B1193" s="60" t="s">
        <v>25</v>
      </c>
      <c r="C1193" s="59" t="s">
        <v>23</v>
      </c>
      <c r="D1193" s="73">
        <v>44762</v>
      </c>
      <c r="E1193" s="76" t="s">
        <v>2676</v>
      </c>
      <c r="F1193" s="76" t="s">
        <v>106</v>
      </c>
      <c r="G1193" s="75">
        <v>27</v>
      </c>
      <c r="H1193" s="81">
        <v>26.05</v>
      </c>
      <c r="I1193" s="80">
        <v>703.35</v>
      </c>
      <c r="J1193" s="56" t="s">
        <v>12</v>
      </c>
      <c r="K1193" s="29" t="s">
        <v>2585</v>
      </c>
    </row>
    <row r="1194" spans="2:11">
      <c r="B1194" s="60" t="s">
        <v>25</v>
      </c>
      <c r="C1194" s="59" t="s">
        <v>23</v>
      </c>
      <c r="D1194" s="73">
        <v>44762</v>
      </c>
      <c r="E1194" s="76" t="s">
        <v>2677</v>
      </c>
      <c r="F1194" s="76" t="s">
        <v>106</v>
      </c>
      <c r="G1194" s="75">
        <v>153</v>
      </c>
      <c r="H1194" s="81">
        <v>26.1</v>
      </c>
      <c r="I1194" s="80">
        <v>3993.3</v>
      </c>
      <c r="J1194" s="56" t="s">
        <v>12</v>
      </c>
      <c r="K1194" s="29" t="s">
        <v>2587</v>
      </c>
    </row>
    <row r="1195" spans="2:11">
      <c r="B1195" s="60" t="s">
        <v>25</v>
      </c>
      <c r="C1195" s="59" t="s">
        <v>23</v>
      </c>
      <c r="D1195" s="73">
        <v>44762</v>
      </c>
      <c r="E1195" s="76" t="s">
        <v>2678</v>
      </c>
      <c r="F1195" s="76" t="s">
        <v>106</v>
      </c>
      <c r="G1195" s="75">
        <v>350</v>
      </c>
      <c r="H1195" s="81">
        <v>26.2</v>
      </c>
      <c r="I1195" s="80">
        <v>9170</v>
      </c>
      <c r="J1195" s="56" t="s">
        <v>12</v>
      </c>
      <c r="K1195" s="29" t="s">
        <v>2589</v>
      </c>
    </row>
    <row r="1196" spans="2:11">
      <c r="B1196" s="60" t="s">
        <v>25</v>
      </c>
      <c r="C1196" s="59" t="s">
        <v>23</v>
      </c>
      <c r="D1196" s="73">
        <v>44762</v>
      </c>
      <c r="E1196" s="76" t="s">
        <v>2679</v>
      </c>
      <c r="F1196" s="76" t="s">
        <v>106</v>
      </c>
      <c r="G1196" s="75">
        <v>310</v>
      </c>
      <c r="H1196" s="81">
        <v>26.2</v>
      </c>
      <c r="I1196" s="80">
        <v>8122</v>
      </c>
      <c r="J1196" s="56" t="s">
        <v>12</v>
      </c>
      <c r="K1196" s="29" t="s">
        <v>2591</v>
      </c>
    </row>
    <row r="1197" spans="2:11">
      <c r="B1197" s="60" t="s">
        <v>25</v>
      </c>
      <c r="C1197" s="59" t="s">
        <v>23</v>
      </c>
      <c r="D1197" s="73">
        <v>44762</v>
      </c>
      <c r="E1197" s="76" t="s">
        <v>2679</v>
      </c>
      <c r="F1197" s="76" t="s">
        <v>106</v>
      </c>
      <c r="G1197" s="75">
        <v>13</v>
      </c>
      <c r="H1197" s="81">
        <v>26.2</v>
      </c>
      <c r="I1197" s="80">
        <v>340.59999999999997</v>
      </c>
      <c r="J1197" s="56" t="s">
        <v>12</v>
      </c>
      <c r="K1197" s="29" t="s">
        <v>2593</v>
      </c>
    </row>
    <row r="1198" spans="2:11">
      <c r="B1198" s="60" t="s">
        <v>25</v>
      </c>
      <c r="C1198" s="59" t="s">
        <v>23</v>
      </c>
      <c r="D1198" s="73">
        <v>44762</v>
      </c>
      <c r="E1198" s="76" t="s">
        <v>2680</v>
      </c>
      <c r="F1198" s="76" t="s">
        <v>106</v>
      </c>
      <c r="G1198" s="75">
        <v>14</v>
      </c>
      <c r="H1198" s="81">
        <v>26.2</v>
      </c>
      <c r="I1198" s="80">
        <v>366.8</v>
      </c>
      <c r="J1198" s="56" t="s">
        <v>12</v>
      </c>
      <c r="K1198" s="29" t="s">
        <v>2595</v>
      </c>
    </row>
    <row r="1199" spans="2:11">
      <c r="B1199" s="60" t="s">
        <v>25</v>
      </c>
      <c r="C1199" s="59" t="s">
        <v>23</v>
      </c>
      <c r="D1199" s="73">
        <v>44762</v>
      </c>
      <c r="E1199" s="76" t="s">
        <v>2681</v>
      </c>
      <c r="F1199" s="76" t="s">
        <v>106</v>
      </c>
      <c r="G1199" s="75">
        <v>584</v>
      </c>
      <c r="H1199" s="81">
        <v>26.35</v>
      </c>
      <c r="I1199" s="80">
        <v>15388.400000000001</v>
      </c>
      <c r="J1199" s="56" t="s">
        <v>12</v>
      </c>
      <c r="K1199" s="29" t="s">
        <v>2597</v>
      </c>
    </row>
    <row r="1200" spans="2:11">
      <c r="B1200" s="60" t="s">
        <v>25</v>
      </c>
      <c r="C1200" s="59" t="s">
        <v>23</v>
      </c>
      <c r="D1200" s="73">
        <v>44762</v>
      </c>
      <c r="E1200" s="76" t="s">
        <v>2682</v>
      </c>
      <c r="F1200" s="76" t="s">
        <v>106</v>
      </c>
      <c r="G1200" s="75">
        <v>226</v>
      </c>
      <c r="H1200" s="81">
        <v>26.35</v>
      </c>
      <c r="I1200" s="80">
        <v>5955.1</v>
      </c>
      <c r="J1200" s="56" t="s">
        <v>12</v>
      </c>
      <c r="K1200" s="29" t="s">
        <v>2599</v>
      </c>
    </row>
    <row r="1201" spans="2:11">
      <c r="B1201" s="60" t="s">
        <v>25</v>
      </c>
      <c r="C1201" s="59" t="s">
        <v>23</v>
      </c>
      <c r="D1201" s="73">
        <v>44762</v>
      </c>
      <c r="E1201" s="76" t="s">
        <v>2682</v>
      </c>
      <c r="F1201" s="76" t="s">
        <v>106</v>
      </c>
      <c r="G1201" s="75">
        <v>108</v>
      </c>
      <c r="H1201" s="81">
        <v>26.35</v>
      </c>
      <c r="I1201" s="80">
        <v>2845.8</v>
      </c>
      <c r="J1201" s="56" t="s">
        <v>12</v>
      </c>
      <c r="K1201" s="29" t="s">
        <v>2600</v>
      </c>
    </row>
    <row r="1202" spans="2:11">
      <c r="B1202" s="60" t="s">
        <v>25</v>
      </c>
      <c r="C1202" s="59" t="s">
        <v>23</v>
      </c>
      <c r="D1202" s="73">
        <v>44762</v>
      </c>
      <c r="E1202" s="76" t="s">
        <v>2682</v>
      </c>
      <c r="F1202" s="76" t="s">
        <v>106</v>
      </c>
      <c r="G1202" s="75">
        <v>156</v>
      </c>
      <c r="H1202" s="81">
        <v>26.35</v>
      </c>
      <c r="I1202" s="80">
        <v>4110.6000000000004</v>
      </c>
      <c r="J1202" s="56" t="s">
        <v>12</v>
      </c>
      <c r="K1202" s="29" t="s">
        <v>2601</v>
      </c>
    </row>
    <row r="1203" spans="2:11">
      <c r="B1203" s="60" t="s">
        <v>25</v>
      </c>
      <c r="C1203" s="59" t="s">
        <v>23</v>
      </c>
      <c r="D1203" s="73">
        <v>44762</v>
      </c>
      <c r="E1203" s="76" t="s">
        <v>124</v>
      </c>
      <c r="F1203" s="76" t="s">
        <v>106</v>
      </c>
      <c r="G1203" s="75">
        <v>156</v>
      </c>
      <c r="H1203" s="81">
        <v>26.35</v>
      </c>
      <c r="I1203" s="80">
        <v>4110.6000000000004</v>
      </c>
      <c r="J1203" s="56" t="s">
        <v>12</v>
      </c>
      <c r="K1203" s="29" t="s">
        <v>2603</v>
      </c>
    </row>
    <row r="1204" spans="2:11">
      <c r="B1204" s="60" t="s">
        <v>25</v>
      </c>
      <c r="C1204" s="59" t="s">
        <v>23</v>
      </c>
      <c r="D1204" s="73">
        <v>44762</v>
      </c>
      <c r="E1204" s="76" t="s">
        <v>124</v>
      </c>
      <c r="F1204" s="76" t="s">
        <v>106</v>
      </c>
      <c r="G1204" s="75">
        <v>37</v>
      </c>
      <c r="H1204" s="81">
        <v>26.35</v>
      </c>
      <c r="I1204" s="80">
        <v>974.95</v>
      </c>
      <c r="J1204" s="56" t="s">
        <v>12</v>
      </c>
      <c r="K1204" s="29" t="s">
        <v>2604</v>
      </c>
    </row>
    <row r="1205" spans="2:11">
      <c r="B1205" s="60" t="s">
        <v>25</v>
      </c>
      <c r="C1205" s="59" t="s">
        <v>23</v>
      </c>
      <c r="D1205" s="73">
        <v>44762</v>
      </c>
      <c r="E1205" s="76" t="s">
        <v>124</v>
      </c>
      <c r="F1205" s="76" t="s">
        <v>106</v>
      </c>
      <c r="G1205" s="75">
        <v>1300</v>
      </c>
      <c r="H1205" s="81">
        <v>26.35</v>
      </c>
      <c r="I1205" s="80">
        <v>34255</v>
      </c>
      <c r="J1205" s="56" t="s">
        <v>12</v>
      </c>
      <c r="K1205" s="29" t="s">
        <v>2606</v>
      </c>
    </row>
    <row r="1206" spans="2:11">
      <c r="B1206" s="60" t="s">
        <v>25</v>
      </c>
      <c r="C1206" s="59" t="s">
        <v>23</v>
      </c>
      <c r="D1206" s="73">
        <v>44762</v>
      </c>
      <c r="E1206" s="76" t="s">
        <v>124</v>
      </c>
      <c r="F1206" s="76" t="s">
        <v>106</v>
      </c>
      <c r="G1206" s="75">
        <v>131</v>
      </c>
      <c r="H1206" s="81">
        <v>26.35</v>
      </c>
      <c r="I1206" s="80">
        <v>3451.8500000000004</v>
      </c>
      <c r="J1206" s="56" t="s">
        <v>12</v>
      </c>
      <c r="K1206" s="29" t="s">
        <v>2607</v>
      </c>
    </row>
    <row r="1207" spans="2:11">
      <c r="B1207" s="60" t="s">
        <v>25</v>
      </c>
      <c r="C1207" s="59" t="s">
        <v>23</v>
      </c>
      <c r="D1207" s="73">
        <v>44762</v>
      </c>
      <c r="E1207" s="76" t="s">
        <v>2683</v>
      </c>
      <c r="F1207" s="76" t="s">
        <v>106</v>
      </c>
      <c r="G1207" s="75">
        <v>42</v>
      </c>
      <c r="H1207" s="81">
        <v>26.35</v>
      </c>
      <c r="I1207" s="80">
        <v>1106.7</v>
      </c>
      <c r="J1207" s="56" t="s">
        <v>12</v>
      </c>
      <c r="K1207" s="29" t="s">
        <v>2609</v>
      </c>
    </row>
    <row r="1208" spans="2:11">
      <c r="B1208" s="60" t="s">
        <v>25</v>
      </c>
      <c r="C1208" s="59" t="s">
        <v>23</v>
      </c>
      <c r="D1208" s="73">
        <v>44762</v>
      </c>
      <c r="E1208" s="76" t="s">
        <v>2684</v>
      </c>
      <c r="F1208" s="76" t="s">
        <v>106</v>
      </c>
      <c r="G1208" s="75">
        <v>339</v>
      </c>
      <c r="H1208" s="81">
        <v>26.35</v>
      </c>
      <c r="I1208" s="80">
        <v>8932.65</v>
      </c>
      <c r="J1208" s="56" t="s">
        <v>12</v>
      </c>
      <c r="K1208" s="29" t="s">
        <v>2611</v>
      </c>
    </row>
    <row r="1209" spans="2:11">
      <c r="B1209" s="60" t="s">
        <v>25</v>
      </c>
      <c r="C1209" s="59" t="s">
        <v>23</v>
      </c>
      <c r="D1209" s="73">
        <v>44762</v>
      </c>
      <c r="E1209" s="76" t="s">
        <v>2684</v>
      </c>
      <c r="F1209" s="76" t="s">
        <v>106</v>
      </c>
      <c r="G1209" s="75">
        <v>60</v>
      </c>
      <c r="H1209" s="81">
        <v>26.35</v>
      </c>
      <c r="I1209" s="80">
        <v>1581</v>
      </c>
      <c r="J1209" s="56" t="s">
        <v>12</v>
      </c>
      <c r="K1209" s="29" t="s">
        <v>2612</v>
      </c>
    </row>
    <row r="1210" spans="2:11">
      <c r="B1210" s="60" t="s">
        <v>25</v>
      </c>
      <c r="C1210" s="59" t="s">
        <v>23</v>
      </c>
      <c r="D1210" s="73">
        <v>44762</v>
      </c>
      <c r="E1210" s="76" t="s">
        <v>2685</v>
      </c>
      <c r="F1210" s="76" t="s">
        <v>106</v>
      </c>
      <c r="G1210" s="75">
        <v>456</v>
      </c>
      <c r="H1210" s="81">
        <v>26.35</v>
      </c>
      <c r="I1210" s="80">
        <v>12015.6</v>
      </c>
      <c r="J1210" s="56" t="s">
        <v>12</v>
      </c>
      <c r="K1210" s="29" t="s">
        <v>2614</v>
      </c>
    </row>
    <row r="1211" spans="2:11">
      <c r="B1211" s="60" t="s">
        <v>25</v>
      </c>
      <c r="C1211" s="59" t="s">
        <v>23</v>
      </c>
      <c r="D1211" s="73">
        <v>44762</v>
      </c>
      <c r="E1211" s="76" t="s">
        <v>2685</v>
      </c>
      <c r="F1211" s="76" t="s">
        <v>106</v>
      </c>
      <c r="G1211" s="75">
        <v>32</v>
      </c>
      <c r="H1211" s="81">
        <v>26.35</v>
      </c>
      <c r="I1211" s="80">
        <v>843.2</v>
      </c>
      <c r="J1211" s="56" t="s">
        <v>12</v>
      </c>
      <c r="K1211" s="29" t="s">
        <v>2616</v>
      </c>
    </row>
    <row r="1212" spans="2:11">
      <c r="B1212" s="60" t="s">
        <v>25</v>
      </c>
      <c r="C1212" s="59" t="s">
        <v>23</v>
      </c>
      <c r="D1212" s="73">
        <v>44762</v>
      </c>
      <c r="E1212" s="76" t="s">
        <v>2685</v>
      </c>
      <c r="F1212" s="76" t="s">
        <v>106</v>
      </c>
      <c r="G1212" s="75">
        <v>39</v>
      </c>
      <c r="H1212" s="81">
        <v>26.3</v>
      </c>
      <c r="I1212" s="80">
        <v>1025.7</v>
      </c>
      <c r="J1212" s="56" t="s">
        <v>12</v>
      </c>
      <c r="K1212" s="29" t="s">
        <v>2618</v>
      </c>
    </row>
    <row r="1213" spans="2:11">
      <c r="B1213" s="60" t="s">
        <v>25</v>
      </c>
      <c r="C1213" s="59" t="s">
        <v>23</v>
      </c>
      <c r="D1213" s="73">
        <v>44762</v>
      </c>
      <c r="E1213" s="76" t="s">
        <v>2685</v>
      </c>
      <c r="F1213" s="76" t="s">
        <v>106</v>
      </c>
      <c r="G1213" s="75">
        <v>12</v>
      </c>
      <c r="H1213" s="81">
        <v>26.3</v>
      </c>
      <c r="I1213" s="80">
        <v>315.60000000000002</v>
      </c>
      <c r="J1213" s="56" t="s">
        <v>12</v>
      </c>
      <c r="K1213" s="29" t="s">
        <v>2619</v>
      </c>
    </row>
    <row r="1214" spans="2:11">
      <c r="B1214" s="60" t="s">
        <v>25</v>
      </c>
      <c r="C1214" s="59" t="s">
        <v>23</v>
      </c>
      <c r="D1214" s="73">
        <v>44762</v>
      </c>
      <c r="E1214" s="76" t="s">
        <v>2685</v>
      </c>
      <c r="F1214" s="76" t="s">
        <v>106</v>
      </c>
      <c r="G1214" s="75">
        <v>7</v>
      </c>
      <c r="H1214" s="81">
        <v>26.3</v>
      </c>
      <c r="I1214" s="80">
        <v>184.1</v>
      </c>
      <c r="J1214" s="56" t="s">
        <v>12</v>
      </c>
      <c r="K1214" s="29" t="s">
        <v>2620</v>
      </c>
    </row>
    <row r="1215" spans="2:11">
      <c r="B1215" s="60" t="s">
        <v>25</v>
      </c>
      <c r="C1215" s="59" t="s">
        <v>23</v>
      </c>
      <c r="D1215" s="73">
        <v>44762</v>
      </c>
      <c r="E1215" s="76" t="s">
        <v>2685</v>
      </c>
      <c r="F1215" s="76" t="s">
        <v>106</v>
      </c>
      <c r="G1215" s="75">
        <v>114</v>
      </c>
      <c r="H1215" s="81">
        <v>26.3</v>
      </c>
      <c r="I1215" s="80">
        <v>2998.2000000000003</v>
      </c>
      <c r="J1215" s="56" t="s">
        <v>12</v>
      </c>
      <c r="K1215" s="29" t="s">
        <v>2621</v>
      </c>
    </row>
    <row r="1216" spans="2:11">
      <c r="B1216" s="60" t="s">
        <v>25</v>
      </c>
      <c r="C1216" s="59" t="s">
        <v>23</v>
      </c>
      <c r="D1216" s="73">
        <v>44762</v>
      </c>
      <c r="E1216" s="76" t="s">
        <v>2686</v>
      </c>
      <c r="F1216" s="76" t="s">
        <v>106</v>
      </c>
      <c r="G1216" s="75">
        <v>600</v>
      </c>
      <c r="H1216" s="81">
        <v>26.35</v>
      </c>
      <c r="I1216" s="80">
        <v>15810</v>
      </c>
      <c r="J1216" s="56" t="s">
        <v>12</v>
      </c>
      <c r="K1216" s="29" t="s">
        <v>2623</v>
      </c>
    </row>
    <row r="1217" spans="2:11">
      <c r="B1217" s="60" t="s">
        <v>25</v>
      </c>
      <c r="C1217" s="59" t="s">
        <v>23</v>
      </c>
      <c r="D1217" s="73">
        <v>44762</v>
      </c>
      <c r="E1217" s="76" t="s">
        <v>2687</v>
      </c>
      <c r="F1217" s="76" t="s">
        <v>106</v>
      </c>
      <c r="G1217" s="75">
        <v>200</v>
      </c>
      <c r="H1217" s="81">
        <v>26.35</v>
      </c>
      <c r="I1217" s="80">
        <v>5270</v>
      </c>
      <c r="J1217" s="56" t="s">
        <v>12</v>
      </c>
      <c r="K1217" s="29" t="s">
        <v>2625</v>
      </c>
    </row>
    <row r="1218" spans="2:11">
      <c r="B1218" s="60" t="s">
        <v>25</v>
      </c>
      <c r="C1218" s="59" t="s">
        <v>23</v>
      </c>
      <c r="D1218" s="73">
        <v>44762</v>
      </c>
      <c r="E1218" s="76" t="s">
        <v>2687</v>
      </c>
      <c r="F1218" s="76" t="s">
        <v>106</v>
      </c>
      <c r="G1218" s="75">
        <v>160</v>
      </c>
      <c r="H1218" s="81">
        <v>26.35</v>
      </c>
      <c r="I1218" s="80">
        <v>4216</v>
      </c>
      <c r="J1218" s="56" t="s">
        <v>12</v>
      </c>
      <c r="K1218" s="29" t="s">
        <v>2626</v>
      </c>
    </row>
    <row r="1219" spans="2:11">
      <c r="B1219" s="60" t="s">
        <v>25</v>
      </c>
      <c r="C1219" s="59" t="s">
        <v>23</v>
      </c>
      <c r="D1219" s="73">
        <v>44762</v>
      </c>
      <c r="E1219" s="76" t="s">
        <v>2688</v>
      </c>
      <c r="F1219" s="76" t="s">
        <v>106</v>
      </c>
      <c r="G1219" s="75">
        <v>7</v>
      </c>
      <c r="H1219" s="81">
        <v>26.35</v>
      </c>
      <c r="I1219" s="80">
        <v>184.45000000000002</v>
      </c>
      <c r="J1219" s="56" t="s">
        <v>12</v>
      </c>
      <c r="K1219" s="29" t="s">
        <v>2628</v>
      </c>
    </row>
    <row r="1220" spans="2:11">
      <c r="B1220" s="60" t="s">
        <v>25</v>
      </c>
      <c r="C1220" s="59" t="s">
        <v>23</v>
      </c>
      <c r="D1220" s="73">
        <v>44762</v>
      </c>
      <c r="E1220" s="76" t="s">
        <v>2688</v>
      </c>
      <c r="F1220" s="76" t="s">
        <v>106</v>
      </c>
      <c r="G1220" s="75">
        <v>64</v>
      </c>
      <c r="H1220" s="81">
        <v>26.35</v>
      </c>
      <c r="I1220" s="80">
        <v>1686.4</v>
      </c>
      <c r="J1220" s="56" t="s">
        <v>12</v>
      </c>
      <c r="K1220" s="29" t="s">
        <v>2629</v>
      </c>
    </row>
    <row r="1221" spans="2:11">
      <c r="B1221" s="60" t="s">
        <v>25</v>
      </c>
      <c r="C1221" s="59" t="s">
        <v>23</v>
      </c>
      <c r="D1221" s="73">
        <v>44762</v>
      </c>
      <c r="E1221" s="76" t="s">
        <v>2688</v>
      </c>
      <c r="F1221" s="76" t="s">
        <v>106</v>
      </c>
      <c r="G1221" s="75">
        <v>56</v>
      </c>
      <c r="H1221" s="81">
        <v>26.35</v>
      </c>
      <c r="I1221" s="80">
        <v>1475.6000000000001</v>
      </c>
      <c r="J1221" s="56" t="s">
        <v>12</v>
      </c>
      <c r="K1221" s="29" t="s">
        <v>2630</v>
      </c>
    </row>
    <row r="1222" spans="2:11">
      <c r="B1222" s="60" t="s">
        <v>25</v>
      </c>
      <c r="C1222" s="59" t="s">
        <v>23</v>
      </c>
      <c r="D1222" s="73">
        <v>44762</v>
      </c>
      <c r="E1222" s="76" t="s">
        <v>2689</v>
      </c>
      <c r="F1222" s="76" t="s">
        <v>106</v>
      </c>
      <c r="G1222" s="75">
        <v>150</v>
      </c>
      <c r="H1222" s="81">
        <v>26.35</v>
      </c>
      <c r="I1222" s="80">
        <v>3952.5</v>
      </c>
      <c r="J1222" s="56" t="s">
        <v>12</v>
      </c>
      <c r="K1222" s="29" t="s">
        <v>2632</v>
      </c>
    </row>
    <row r="1223" spans="2:11">
      <c r="B1223" s="60" t="s">
        <v>25</v>
      </c>
      <c r="C1223" s="59" t="s">
        <v>23</v>
      </c>
      <c r="D1223" s="73">
        <v>44762</v>
      </c>
      <c r="E1223" s="76" t="s">
        <v>2689</v>
      </c>
      <c r="F1223" s="76" t="s">
        <v>106</v>
      </c>
      <c r="G1223" s="75">
        <v>135</v>
      </c>
      <c r="H1223" s="81">
        <v>26.35</v>
      </c>
      <c r="I1223" s="80">
        <v>3557.25</v>
      </c>
      <c r="J1223" s="56" t="s">
        <v>12</v>
      </c>
      <c r="K1223" s="29" t="s">
        <v>2633</v>
      </c>
    </row>
    <row r="1224" spans="2:11">
      <c r="B1224" s="60" t="s">
        <v>25</v>
      </c>
      <c r="C1224" s="59" t="s">
        <v>23</v>
      </c>
      <c r="D1224" s="73">
        <v>44762</v>
      </c>
      <c r="E1224" s="76" t="s">
        <v>2689</v>
      </c>
      <c r="F1224" s="76" t="s">
        <v>106</v>
      </c>
      <c r="G1224" s="75">
        <v>87</v>
      </c>
      <c r="H1224" s="81">
        <v>26.35</v>
      </c>
      <c r="I1224" s="80">
        <v>2292.4500000000003</v>
      </c>
      <c r="J1224" s="56" t="s">
        <v>12</v>
      </c>
      <c r="K1224" s="29" t="s">
        <v>2634</v>
      </c>
    </row>
    <row r="1225" spans="2:11">
      <c r="B1225" s="60" t="s">
        <v>25</v>
      </c>
      <c r="C1225" s="59" t="s">
        <v>23</v>
      </c>
      <c r="D1225" s="73">
        <v>44762</v>
      </c>
      <c r="E1225" s="76" t="s">
        <v>2690</v>
      </c>
      <c r="F1225" s="76" t="s">
        <v>106</v>
      </c>
      <c r="G1225" s="75">
        <v>62</v>
      </c>
      <c r="H1225" s="81">
        <v>26.35</v>
      </c>
      <c r="I1225" s="80">
        <v>1633.7</v>
      </c>
      <c r="J1225" s="56" t="s">
        <v>12</v>
      </c>
      <c r="K1225" s="29" t="s">
        <v>2636</v>
      </c>
    </row>
    <row r="1226" spans="2:11">
      <c r="B1226" s="60" t="s">
        <v>25</v>
      </c>
      <c r="C1226" s="59" t="s">
        <v>23</v>
      </c>
      <c r="D1226" s="73">
        <v>44762</v>
      </c>
      <c r="E1226" s="76" t="s">
        <v>2690</v>
      </c>
      <c r="F1226" s="76" t="s">
        <v>106</v>
      </c>
      <c r="G1226" s="75">
        <v>5</v>
      </c>
      <c r="H1226" s="81">
        <v>26.35</v>
      </c>
      <c r="I1226" s="80">
        <v>131.75</v>
      </c>
      <c r="J1226" s="56" t="s">
        <v>12</v>
      </c>
      <c r="K1226" s="29" t="s">
        <v>2638</v>
      </c>
    </row>
    <row r="1227" spans="2:11">
      <c r="B1227" s="60" t="s">
        <v>25</v>
      </c>
      <c r="C1227" s="59" t="s">
        <v>23</v>
      </c>
      <c r="D1227" s="73">
        <v>44762</v>
      </c>
      <c r="E1227" s="76" t="s">
        <v>2691</v>
      </c>
      <c r="F1227" s="76" t="s">
        <v>106</v>
      </c>
      <c r="G1227" s="75">
        <v>3</v>
      </c>
      <c r="H1227" s="81">
        <v>26.35</v>
      </c>
      <c r="I1227" s="80">
        <v>79.050000000000011</v>
      </c>
      <c r="J1227" s="56" t="s">
        <v>12</v>
      </c>
      <c r="K1227" s="29" t="s">
        <v>2640</v>
      </c>
    </row>
    <row r="1228" spans="2:11">
      <c r="B1228" s="136" t="s">
        <v>25</v>
      </c>
      <c r="C1228" s="137" t="s">
        <v>23</v>
      </c>
      <c r="D1228" s="148">
        <v>44762</v>
      </c>
      <c r="E1228" s="139" t="s">
        <v>2692</v>
      </c>
      <c r="F1228" s="139" t="s">
        <v>106</v>
      </c>
      <c r="G1228" s="140">
        <v>21874</v>
      </c>
      <c r="H1228" s="159">
        <v>26.375</v>
      </c>
      <c r="I1228" s="160">
        <v>576926.75</v>
      </c>
      <c r="J1228" s="143" t="s">
        <v>12</v>
      </c>
      <c r="K1228" s="144" t="s">
        <v>2642</v>
      </c>
    </row>
  </sheetData>
  <mergeCells count="1">
    <mergeCell ref="B4:K4"/>
  </mergeCells>
  <phoneticPr fontId="15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1E82D-C631-4FC0-BD25-DB5483635861}">
  <sheetPr codeName="Sheet7"/>
  <dimension ref="B1:O804"/>
  <sheetViews>
    <sheetView workbookViewId="0">
      <selection activeCell="B4" sqref="B4:K4"/>
    </sheetView>
  </sheetViews>
  <sheetFormatPr defaultColWidth="9.15234375" defaultRowHeight="14.6"/>
  <cols>
    <col min="1" max="1" width="4" style="5" customWidth="1"/>
    <col min="2" max="2" width="28.3046875" style="11" customWidth="1"/>
    <col min="3" max="3" width="15.15234375" style="11" customWidth="1"/>
    <col min="4" max="4" width="12.15234375" style="11" customWidth="1"/>
    <col min="5" max="5" width="8.15234375" style="76" customWidth="1"/>
    <col min="6" max="6" width="8.53515625" style="76" customWidth="1"/>
    <col min="7" max="7" width="8" style="75" customWidth="1"/>
    <col min="8" max="8" width="10" style="81" customWidth="1"/>
    <col min="9" max="9" width="12.53515625" style="74" customWidth="1"/>
    <col min="10" max="10" width="9.69140625" style="56" customWidth="1"/>
    <col min="11" max="11" width="19.15234375" style="29" customWidth="1"/>
    <col min="12" max="12" width="20.69140625" style="55" customWidth="1"/>
    <col min="13" max="13" width="10.15234375" style="5" customWidth="1"/>
    <col min="14" max="14" width="30.15234375" style="5" customWidth="1"/>
    <col min="15" max="16384" width="9.15234375" style="5"/>
  </cols>
  <sheetData>
    <row r="1" spans="2:15" s="4" customFormat="1" ht="23.15">
      <c r="B1" s="2" t="s">
        <v>42</v>
      </c>
      <c r="C1" s="2"/>
      <c r="D1" s="77"/>
      <c r="E1" s="22"/>
      <c r="F1" s="22"/>
      <c r="G1" s="26"/>
      <c r="H1" s="79"/>
      <c r="I1" s="28"/>
      <c r="J1" s="83"/>
      <c r="K1" s="28"/>
      <c r="L1" s="28"/>
      <c r="M1" s="5"/>
    </row>
    <row r="2" spans="2:15" s="4" customFormat="1" ht="26.25" customHeight="1">
      <c r="B2" s="27" t="s">
        <v>26</v>
      </c>
      <c r="C2" s="27"/>
      <c r="D2" s="77"/>
      <c r="E2" s="22"/>
      <c r="F2" s="22"/>
      <c r="G2" s="26"/>
      <c r="H2" s="79"/>
      <c r="I2" s="28"/>
      <c r="J2" s="83"/>
      <c r="K2" s="28"/>
      <c r="L2" s="28"/>
      <c r="M2" s="5"/>
    </row>
    <row r="3" spans="2:15" s="4" customFormat="1" ht="15.75" customHeight="1">
      <c r="B3" s="5"/>
      <c r="C3" s="5"/>
      <c r="E3" s="22"/>
      <c r="F3" s="22"/>
      <c r="G3" s="26"/>
      <c r="H3" s="79"/>
      <c r="I3" s="28"/>
      <c r="J3" s="83"/>
      <c r="K3" s="28"/>
      <c r="L3" s="28"/>
      <c r="M3" s="5"/>
    </row>
    <row r="4" spans="2:15" s="4" customFormat="1">
      <c r="B4" s="157" t="s">
        <v>4</v>
      </c>
      <c r="C4" s="149"/>
      <c r="D4" s="149"/>
      <c r="E4" s="149"/>
      <c r="F4" s="149"/>
      <c r="G4" s="149"/>
      <c r="H4" s="149"/>
      <c r="I4" s="149"/>
      <c r="J4" s="149"/>
      <c r="K4" s="158"/>
      <c r="L4" s="57"/>
      <c r="M4" s="23"/>
    </row>
    <row r="5" spans="2:15" s="4" customFormat="1" ht="29.15">
      <c r="B5" s="150" t="s">
        <v>34</v>
      </c>
      <c r="C5" s="151" t="s">
        <v>27</v>
      </c>
      <c r="D5" s="151" t="s">
        <v>0</v>
      </c>
      <c r="E5" s="152" t="s">
        <v>5</v>
      </c>
      <c r="F5" s="152" t="s">
        <v>19</v>
      </c>
      <c r="G5" s="153" t="s">
        <v>18</v>
      </c>
      <c r="H5" s="154" t="s">
        <v>6</v>
      </c>
      <c r="I5" s="155" t="s">
        <v>7</v>
      </c>
      <c r="J5" s="155" t="s">
        <v>28</v>
      </c>
      <c r="K5" s="156" t="s">
        <v>24</v>
      </c>
      <c r="L5" s="58"/>
      <c r="M5" s="24"/>
    </row>
    <row r="6" spans="2:15" s="4" customFormat="1">
      <c r="B6" s="60" t="s">
        <v>25</v>
      </c>
      <c r="C6" s="59" t="s">
        <v>23</v>
      </c>
      <c r="D6" s="12">
        <v>44756</v>
      </c>
      <c r="E6" s="111" t="s">
        <v>129</v>
      </c>
      <c r="F6" s="76" t="s">
        <v>106</v>
      </c>
      <c r="G6" s="75">
        <v>2000</v>
      </c>
      <c r="H6" s="92">
        <v>29</v>
      </c>
      <c r="I6" s="110">
        <v>58000</v>
      </c>
      <c r="J6" s="56" t="s">
        <v>12</v>
      </c>
      <c r="K6" s="29" t="s">
        <v>126</v>
      </c>
      <c r="L6" s="55"/>
      <c r="M6" s="5"/>
      <c r="O6" s="25"/>
    </row>
    <row r="7" spans="2:15" s="4" customFormat="1">
      <c r="B7" s="60" t="s">
        <v>25</v>
      </c>
      <c r="C7" s="59" t="s">
        <v>23</v>
      </c>
      <c r="D7" s="73">
        <v>44756</v>
      </c>
      <c r="E7" s="76" t="s">
        <v>130</v>
      </c>
      <c r="F7" s="76" t="s">
        <v>106</v>
      </c>
      <c r="G7" s="75">
        <v>40</v>
      </c>
      <c r="H7" s="92">
        <v>29.2</v>
      </c>
      <c r="I7" s="92">
        <v>1168</v>
      </c>
      <c r="J7" s="56" t="s">
        <v>12</v>
      </c>
      <c r="K7" s="29" t="s">
        <v>127</v>
      </c>
      <c r="L7" s="55"/>
      <c r="M7" s="5"/>
      <c r="O7" s="25"/>
    </row>
    <row r="8" spans="2:15" s="4" customFormat="1">
      <c r="B8" s="60" t="s">
        <v>25</v>
      </c>
      <c r="C8" s="59" t="s">
        <v>23</v>
      </c>
      <c r="D8" s="73">
        <v>44756</v>
      </c>
      <c r="E8" s="76" t="s">
        <v>131</v>
      </c>
      <c r="F8" s="76" t="s">
        <v>106</v>
      </c>
      <c r="G8" s="75">
        <v>4903</v>
      </c>
      <c r="H8" s="92">
        <v>29.3</v>
      </c>
      <c r="I8" s="92">
        <v>143657.9</v>
      </c>
      <c r="J8" s="56" t="s">
        <v>12</v>
      </c>
      <c r="K8" s="29" t="s">
        <v>128</v>
      </c>
      <c r="L8" s="55"/>
      <c r="M8" s="5"/>
      <c r="O8" s="25"/>
    </row>
    <row r="9" spans="2:15" s="4" customFormat="1">
      <c r="B9" s="60" t="s">
        <v>25</v>
      </c>
      <c r="C9" s="59" t="s">
        <v>23</v>
      </c>
      <c r="D9" s="73">
        <v>44757</v>
      </c>
      <c r="E9" s="76" t="s">
        <v>1893</v>
      </c>
      <c r="F9" s="76" t="s">
        <v>106</v>
      </c>
      <c r="G9" s="75">
        <v>154</v>
      </c>
      <c r="H9" s="92">
        <v>29.5</v>
      </c>
      <c r="I9" s="92">
        <v>4543</v>
      </c>
      <c r="J9" s="56" t="s">
        <v>12</v>
      </c>
      <c r="K9" s="29" t="s">
        <v>1885</v>
      </c>
      <c r="L9" s="55"/>
      <c r="M9" s="5"/>
      <c r="O9" s="25"/>
    </row>
    <row r="10" spans="2:15" s="4" customFormat="1">
      <c r="B10" s="60" t="s">
        <v>25</v>
      </c>
      <c r="C10" s="59" t="s">
        <v>23</v>
      </c>
      <c r="D10" s="73">
        <v>44757</v>
      </c>
      <c r="E10" s="76" t="s">
        <v>1894</v>
      </c>
      <c r="F10" s="76" t="s">
        <v>106</v>
      </c>
      <c r="G10" s="75">
        <v>40</v>
      </c>
      <c r="H10" s="92">
        <v>29.5</v>
      </c>
      <c r="I10" s="92">
        <v>1180</v>
      </c>
      <c r="J10" s="56" t="s">
        <v>12</v>
      </c>
      <c r="K10" s="29" t="s">
        <v>1886</v>
      </c>
      <c r="L10" s="55"/>
      <c r="M10" s="5"/>
      <c r="O10" s="25"/>
    </row>
    <row r="11" spans="2:15" s="4" customFormat="1">
      <c r="B11" s="60" t="s">
        <v>25</v>
      </c>
      <c r="C11" s="59" t="s">
        <v>23</v>
      </c>
      <c r="D11" s="73">
        <v>44757</v>
      </c>
      <c r="E11" s="76" t="s">
        <v>1432</v>
      </c>
      <c r="F11" s="76" t="s">
        <v>106</v>
      </c>
      <c r="G11" s="75">
        <v>8</v>
      </c>
      <c r="H11" s="92">
        <v>29.5</v>
      </c>
      <c r="I11" s="92">
        <v>236</v>
      </c>
      <c r="J11" s="56" t="s">
        <v>12</v>
      </c>
      <c r="K11" s="29" t="s">
        <v>1887</v>
      </c>
      <c r="L11" s="55"/>
      <c r="M11" s="5"/>
      <c r="O11" s="25"/>
    </row>
    <row r="12" spans="2:15" s="4" customFormat="1">
      <c r="B12" s="60" t="s">
        <v>25</v>
      </c>
      <c r="C12" s="59" t="s">
        <v>23</v>
      </c>
      <c r="D12" s="73">
        <v>44757</v>
      </c>
      <c r="E12" s="76" t="s">
        <v>1895</v>
      </c>
      <c r="F12" s="76" t="s">
        <v>106</v>
      </c>
      <c r="G12" s="75">
        <v>28</v>
      </c>
      <c r="H12" s="92">
        <v>29.3</v>
      </c>
      <c r="I12" s="92">
        <v>820.4</v>
      </c>
      <c r="J12" s="56" t="s">
        <v>12</v>
      </c>
      <c r="K12" s="29" t="s">
        <v>1888</v>
      </c>
      <c r="L12" s="55"/>
      <c r="M12" s="5"/>
      <c r="O12" s="25"/>
    </row>
    <row r="13" spans="2:15" s="4" customFormat="1">
      <c r="B13" s="60" t="s">
        <v>25</v>
      </c>
      <c r="C13" s="59" t="s">
        <v>23</v>
      </c>
      <c r="D13" s="73">
        <v>44757</v>
      </c>
      <c r="E13" s="76" t="s">
        <v>1896</v>
      </c>
      <c r="F13" s="76" t="s">
        <v>106</v>
      </c>
      <c r="G13" s="75">
        <v>7</v>
      </c>
      <c r="H13" s="92">
        <v>29.3</v>
      </c>
      <c r="I13" s="92">
        <v>205.1</v>
      </c>
      <c r="J13" s="56" t="s">
        <v>12</v>
      </c>
      <c r="K13" s="29" t="s">
        <v>1889</v>
      </c>
      <c r="L13" s="55"/>
      <c r="M13" s="5"/>
      <c r="O13" s="25"/>
    </row>
    <row r="14" spans="2:15" s="4" customFormat="1">
      <c r="B14" s="60" t="s">
        <v>25</v>
      </c>
      <c r="C14" s="59" t="s">
        <v>23</v>
      </c>
      <c r="D14" s="73">
        <v>44757</v>
      </c>
      <c r="E14" s="76" t="s">
        <v>1897</v>
      </c>
      <c r="F14" s="76" t="s">
        <v>106</v>
      </c>
      <c r="G14" s="75">
        <v>112</v>
      </c>
      <c r="H14" s="92">
        <v>29.3</v>
      </c>
      <c r="I14" s="92">
        <v>3281.6</v>
      </c>
      <c r="J14" s="56" t="s">
        <v>12</v>
      </c>
      <c r="K14" s="29" t="s">
        <v>1890</v>
      </c>
      <c r="L14" s="55"/>
      <c r="M14" s="5"/>
      <c r="O14" s="25"/>
    </row>
    <row r="15" spans="2:15" s="4" customFormat="1">
      <c r="B15" s="60" t="s">
        <v>25</v>
      </c>
      <c r="C15" s="59" t="s">
        <v>23</v>
      </c>
      <c r="D15" s="73">
        <v>44757</v>
      </c>
      <c r="E15" s="76" t="s">
        <v>1898</v>
      </c>
      <c r="F15" s="76" t="s">
        <v>106</v>
      </c>
      <c r="G15" s="75">
        <v>1000</v>
      </c>
      <c r="H15" s="92">
        <v>29.3</v>
      </c>
      <c r="I15" s="92">
        <v>29300</v>
      </c>
      <c r="J15" s="56" t="s">
        <v>12</v>
      </c>
      <c r="K15" s="29" t="s">
        <v>1891</v>
      </c>
      <c r="L15" s="55"/>
      <c r="M15" s="5"/>
      <c r="O15" s="25"/>
    </row>
    <row r="16" spans="2:15" s="4" customFormat="1">
      <c r="B16" s="60" t="s">
        <v>25</v>
      </c>
      <c r="C16" s="59" t="s">
        <v>23</v>
      </c>
      <c r="D16" s="73">
        <v>44757</v>
      </c>
      <c r="E16" s="76" t="s">
        <v>1899</v>
      </c>
      <c r="F16" s="76" t="s">
        <v>106</v>
      </c>
      <c r="G16" s="75">
        <v>1841</v>
      </c>
      <c r="H16" s="92">
        <v>29.2</v>
      </c>
      <c r="I16" s="92">
        <v>53757.2</v>
      </c>
      <c r="J16" s="56" t="s">
        <v>12</v>
      </c>
      <c r="K16" s="29" t="s">
        <v>1892</v>
      </c>
      <c r="L16" s="55"/>
      <c r="M16" s="5"/>
      <c r="O16" s="25"/>
    </row>
    <row r="17" spans="2:15" s="4" customFormat="1">
      <c r="B17" s="60" t="s">
        <v>25</v>
      </c>
      <c r="C17" s="59" t="s">
        <v>23</v>
      </c>
      <c r="D17" s="73">
        <v>44760</v>
      </c>
      <c r="E17" s="76" t="s">
        <v>1998</v>
      </c>
      <c r="F17" s="76" t="s">
        <v>106</v>
      </c>
      <c r="G17" s="75">
        <v>12</v>
      </c>
      <c r="H17" s="92">
        <v>29.8</v>
      </c>
      <c r="I17" s="92">
        <v>357.6</v>
      </c>
      <c r="J17" s="56" t="s">
        <v>12</v>
      </c>
      <c r="K17" s="29" t="s">
        <v>1984</v>
      </c>
      <c r="L17" s="55"/>
      <c r="M17" s="5"/>
      <c r="O17" s="25"/>
    </row>
    <row r="18" spans="2:15" s="4" customFormat="1">
      <c r="B18" s="60" t="s">
        <v>25</v>
      </c>
      <c r="C18" s="59" t="s">
        <v>23</v>
      </c>
      <c r="D18" s="73">
        <v>44760</v>
      </c>
      <c r="E18" s="76" t="s">
        <v>1999</v>
      </c>
      <c r="F18" s="76" t="s">
        <v>106</v>
      </c>
      <c r="G18" s="75">
        <v>7</v>
      </c>
      <c r="H18" s="92">
        <v>29.75</v>
      </c>
      <c r="I18" s="92">
        <v>208.25</v>
      </c>
      <c r="J18" s="56" t="s">
        <v>12</v>
      </c>
      <c r="K18" s="29" t="s">
        <v>1987</v>
      </c>
      <c r="L18" s="55"/>
      <c r="M18" s="5"/>
      <c r="O18" s="25"/>
    </row>
    <row r="19" spans="2:15" s="4" customFormat="1">
      <c r="B19" s="60" t="s">
        <v>25</v>
      </c>
      <c r="C19" s="59" t="s">
        <v>23</v>
      </c>
      <c r="D19" s="73">
        <v>44760</v>
      </c>
      <c r="E19" s="76" t="s">
        <v>1999</v>
      </c>
      <c r="F19" s="76" t="s">
        <v>106</v>
      </c>
      <c r="G19" s="75">
        <v>12</v>
      </c>
      <c r="H19" s="92">
        <v>29.75</v>
      </c>
      <c r="I19" s="92">
        <v>357</v>
      </c>
      <c r="J19" s="56" t="s">
        <v>12</v>
      </c>
      <c r="K19" s="29" t="s">
        <v>1988</v>
      </c>
      <c r="L19" s="55"/>
      <c r="M19" s="5"/>
      <c r="O19" s="25"/>
    </row>
    <row r="20" spans="2:15" s="4" customFormat="1">
      <c r="B20" s="60" t="s">
        <v>25</v>
      </c>
      <c r="C20" s="59" t="s">
        <v>23</v>
      </c>
      <c r="D20" s="73">
        <v>44760</v>
      </c>
      <c r="E20" s="76" t="s">
        <v>2000</v>
      </c>
      <c r="F20" s="76" t="s">
        <v>106</v>
      </c>
      <c r="G20" s="75">
        <v>37</v>
      </c>
      <c r="H20" s="92">
        <v>30.1</v>
      </c>
      <c r="I20" s="92">
        <v>1113.7</v>
      </c>
      <c r="J20" s="56" t="s">
        <v>12</v>
      </c>
      <c r="K20" s="29" t="s">
        <v>1989</v>
      </c>
      <c r="L20" s="55"/>
      <c r="M20" s="5"/>
      <c r="O20" s="25"/>
    </row>
    <row r="21" spans="2:15" s="4" customFormat="1">
      <c r="B21" s="60" t="s">
        <v>25</v>
      </c>
      <c r="C21" s="59" t="s">
        <v>23</v>
      </c>
      <c r="D21" s="73">
        <v>44760</v>
      </c>
      <c r="E21" s="76" t="s">
        <v>1950</v>
      </c>
      <c r="F21" s="76" t="s">
        <v>106</v>
      </c>
      <c r="G21" s="75">
        <v>322</v>
      </c>
      <c r="H21" s="92">
        <v>30.5</v>
      </c>
      <c r="I21" s="92">
        <v>9821</v>
      </c>
      <c r="J21" s="56" t="s">
        <v>12</v>
      </c>
      <c r="K21" s="29" t="s">
        <v>1990</v>
      </c>
      <c r="L21" s="55"/>
      <c r="M21" s="5"/>
      <c r="O21" s="25"/>
    </row>
    <row r="22" spans="2:15" s="4" customFormat="1">
      <c r="B22" s="60" t="s">
        <v>25</v>
      </c>
      <c r="C22" s="59" t="s">
        <v>23</v>
      </c>
      <c r="D22" s="73">
        <v>44760</v>
      </c>
      <c r="E22" s="76" t="s">
        <v>1950</v>
      </c>
      <c r="F22" s="76" t="s">
        <v>106</v>
      </c>
      <c r="G22" s="75">
        <v>182</v>
      </c>
      <c r="H22" s="92">
        <v>30.5</v>
      </c>
      <c r="I22" s="92">
        <v>5551</v>
      </c>
      <c r="J22" s="56" t="s">
        <v>12</v>
      </c>
      <c r="K22" s="29" t="s">
        <v>1991</v>
      </c>
      <c r="L22" s="55"/>
      <c r="M22" s="5"/>
      <c r="O22" s="25"/>
    </row>
    <row r="23" spans="2:15" s="4" customFormat="1">
      <c r="B23" s="60" t="s">
        <v>25</v>
      </c>
      <c r="C23" s="59" t="s">
        <v>23</v>
      </c>
      <c r="D23" s="73">
        <v>44760</v>
      </c>
      <c r="E23" s="76" t="s">
        <v>1953</v>
      </c>
      <c r="F23" s="76" t="s">
        <v>106</v>
      </c>
      <c r="G23" s="75">
        <v>126</v>
      </c>
      <c r="H23" s="92">
        <v>30.55</v>
      </c>
      <c r="I23" s="92">
        <v>3849.3</v>
      </c>
      <c r="J23" s="56" t="s">
        <v>12</v>
      </c>
      <c r="K23" s="29" t="s">
        <v>1992</v>
      </c>
      <c r="L23" s="55"/>
      <c r="M23" s="5"/>
      <c r="O23" s="25"/>
    </row>
    <row r="24" spans="2:15" s="4" customFormat="1">
      <c r="B24" s="60" t="s">
        <v>25</v>
      </c>
      <c r="C24" s="59" t="s">
        <v>23</v>
      </c>
      <c r="D24" s="73">
        <v>44760</v>
      </c>
      <c r="E24" s="76" t="s">
        <v>2001</v>
      </c>
      <c r="F24" s="76" t="s">
        <v>106</v>
      </c>
      <c r="G24" s="75">
        <v>2791</v>
      </c>
      <c r="H24" s="92">
        <v>30.6</v>
      </c>
      <c r="I24" s="92">
        <v>85404.6</v>
      </c>
      <c r="J24" s="56" t="s">
        <v>12</v>
      </c>
      <c r="K24" s="29" t="s">
        <v>1993</v>
      </c>
      <c r="L24" s="55"/>
      <c r="M24" s="5"/>
      <c r="O24" s="25"/>
    </row>
    <row r="25" spans="2:15" s="4" customFormat="1">
      <c r="B25" s="60" t="s">
        <v>25</v>
      </c>
      <c r="C25" s="59" t="s">
        <v>23</v>
      </c>
      <c r="D25" s="73">
        <v>44760</v>
      </c>
      <c r="E25" s="76" t="s">
        <v>2002</v>
      </c>
      <c r="F25" s="76" t="s">
        <v>106</v>
      </c>
      <c r="G25" s="75">
        <v>2500</v>
      </c>
      <c r="H25" s="92">
        <v>30.6</v>
      </c>
      <c r="I25" s="92">
        <v>76500</v>
      </c>
      <c r="J25" s="56" t="s">
        <v>12</v>
      </c>
      <c r="K25" s="29" t="s">
        <v>1996</v>
      </c>
      <c r="L25" s="55"/>
      <c r="M25" s="5"/>
      <c r="O25" s="25"/>
    </row>
    <row r="26" spans="2:15" s="4" customFormat="1">
      <c r="B26" s="60" t="s">
        <v>25</v>
      </c>
      <c r="C26" s="59" t="s">
        <v>23</v>
      </c>
      <c r="D26" s="73">
        <v>44760</v>
      </c>
      <c r="E26" s="76" t="s">
        <v>2003</v>
      </c>
      <c r="F26" s="76" t="s">
        <v>106</v>
      </c>
      <c r="G26" s="75">
        <v>1802</v>
      </c>
      <c r="H26" s="92">
        <v>30.6</v>
      </c>
      <c r="I26" s="92">
        <v>55141.200000000004</v>
      </c>
      <c r="J26" s="56" t="s">
        <v>12</v>
      </c>
      <c r="K26" s="29" t="s">
        <v>1997</v>
      </c>
      <c r="L26" s="55"/>
      <c r="M26" s="5"/>
      <c r="O26" s="25"/>
    </row>
    <row r="27" spans="2:15" s="4" customFormat="1">
      <c r="B27" s="60" t="s">
        <v>25</v>
      </c>
      <c r="C27" s="59" t="s">
        <v>23</v>
      </c>
      <c r="D27" s="73">
        <v>44761</v>
      </c>
      <c r="E27" s="76" t="s">
        <v>2259</v>
      </c>
      <c r="F27" s="76" t="s">
        <v>106</v>
      </c>
      <c r="G27" s="75">
        <v>12</v>
      </c>
      <c r="H27" s="92">
        <v>31</v>
      </c>
      <c r="I27" s="92">
        <v>372</v>
      </c>
      <c r="J27" s="56" t="s">
        <v>12</v>
      </c>
      <c r="K27" s="29" t="s">
        <v>2254</v>
      </c>
      <c r="L27" s="55"/>
      <c r="M27" s="5"/>
      <c r="O27" s="25"/>
    </row>
    <row r="28" spans="2:15" s="4" customFormat="1">
      <c r="B28" s="60" t="s">
        <v>25</v>
      </c>
      <c r="C28" s="59" t="s">
        <v>23</v>
      </c>
      <c r="D28" s="73">
        <v>44761</v>
      </c>
      <c r="E28" s="76" t="s">
        <v>2260</v>
      </c>
      <c r="F28" s="76" t="s">
        <v>106</v>
      </c>
      <c r="G28" s="75">
        <v>4</v>
      </c>
      <c r="H28" s="92">
        <v>31</v>
      </c>
      <c r="I28" s="92">
        <v>124</v>
      </c>
      <c r="J28" s="56" t="s">
        <v>12</v>
      </c>
      <c r="K28" s="29" t="s">
        <v>2255</v>
      </c>
      <c r="L28" s="55"/>
      <c r="M28" s="5"/>
      <c r="O28" s="25"/>
    </row>
    <row r="29" spans="2:15" s="4" customFormat="1">
      <c r="B29" s="60" t="s">
        <v>25</v>
      </c>
      <c r="C29" s="59" t="s">
        <v>23</v>
      </c>
      <c r="D29" s="73">
        <v>44761</v>
      </c>
      <c r="E29" s="76" t="s">
        <v>2261</v>
      </c>
      <c r="F29" s="76" t="s">
        <v>106</v>
      </c>
      <c r="G29" s="75">
        <v>16</v>
      </c>
      <c r="H29" s="92">
        <v>31</v>
      </c>
      <c r="I29" s="92">
        <v>496</v>
      </c>
      <c r="J29" s="56" t="s">
        <v>12</v>
      </c>
      <c r="K29" s="29" t="s">
        <v>2256</v>
      </c>
      <c r="L29" s="55"/>
      <c r="M29" s="5"/>
      <c r="O29" s="25"/>
    </row>
    <row r="30" spans="2:15" s="4" customFormat="1">
      <c r="B30" s="60" t="s">
        <v>25</v>
      </c>
      <c r="C30" s="59" t="s">
        <v>23</v>
      </c>
      <c r="D30" s="73">
        <v>44761</v>
      </c>
      <c r="E30" s="76" t="s">
        <v>2262</v>
      </c>
      <c r="F30" s="76" t="s">
        <v>106</v>
      </c>
      <c r="G30" s="75">
        <v>60</v>
      </c>
      <c r="H30" s="92">
        <v>31</v>
      </c>
      <c r="I30" s="92">
        <v>1860</v>
      </c>
      <c r="J30" s="56" t="s">
        <v>12</v>
      </c>
      <c r="K30" s="29" t="s">
        <v>2257</v>
      </c>
      <c r="L30" s="55"/>
      <c r="M30" s="5"/>
      <c r="O30" s="25"/>
    </row>
    <row r="31" spans="2:15" s="4" customFormat="1">
      <c r="B31" s="60" t="s">
        <v>25</v>
      </c>
      <c r="C31" s="59" t="s">
        <v>23</v>
      </c>
      <c r="D31" s="73">
        <v>44761</v>
      </c>
      <c r="E31" s="76" t="s">
        <v>2263</v>
      </c>
      <c r="F31" s="76" t="s">
        <v>106</v>
      </c>
      <c r="G31" s="75">
        <v>7864</v>
      </c>
      <c r="H31" s="92">
        <v>30.95</v>
      </c>
      <c r="I31" s="92">
        <v>243390.8</v>
      </c>
      <c r="J31" s="56" t="s">
        <v>12</v>
      </c>
      <c r="K31" s="29" t="s">
        <v>2258</v>
      </c>
      <c r="L31" s="55"/>
      <c r="M31" s="5"/>
      <c r="O31" s="25"/>
    </row>
    <row r="32" spans="2:15" s="4" customFormat="1">
      <c r="B32" s="60" t="s">
        <v>25</v>
      </c>
      <c r="C32" s="59" t="s">
        <v>23</v>
      </c>
      <c r="D32" s="73">
        <v>44762</v>
      </c>
      <c r="E32" s="76" t="s">
        <v>2434</v>
      </c>
      <c r="F32" s="76" t="s">
        <v>106</v>
      </c>
      <c r="G32" s="75">
        <v>248</v>
      </c>
      <c r="H32" s="92">
        <v>31.45</v>
      </c>
      <c r="I32" s="92">
        <v>7799.5999999999995</v>
      </c>
      <c r="J32" s="56" t="s">
        <v>12</v>
      </c>
      <c r="K32" s="29" t="s">
        <v>2430</v>
      </c>
      <c r="L32" s="55"/>
      <c r="M32" s="5"/>
      <c r="O32" s="25"/>
    </row>
    <row r="33" spans="2:15" s="4" customFormat="1">
      <c r="B33" s="136" t="s">
        <v>25</v>
      </c>
      <c r="C33" s="137" t="s">
        <v>23</v>
      </c>
      <c r="D33" s="148">
        <v>44762</v>
      </c>
      <c r="E33" s="139" t="s">
        <v>2435</v>
      </c>
      <c r="F33" s="139" t="s">
        <v>106</v>
      </c>
      <c r="G33" s="140">
        <v>63</v>
      </c>
      <c r="H33" s="142">
        <v>31.45</v>
      </c>
      <c r="I33" s="142">
        <v>1981.35</v>
      </c>
      <c r="J33" s="143" t="s">
        <v>12</v>
      </c>
      <c r="K33" s="144" t="s">
        <v>2433</v>
      </c>
      <c r="L33" s="55"/>
      <c r="M33" s="5"/>
      <c r="O33" s="25"/>
    </row>
    <row r="34" spans="2:15">
      <c r="B34" s="5"/>
      <c r="C34" s="145"/>
      <c r="D34" s="103"/>
      <c r="E34" s="109"/>
      <c r="F34" s="109"/>
      <c r="G34" s="127"/>
      <c r="H34" s="146"/>
      <c r="I34" s="147"/>
      <c r="J34" s="83"/>
      <c r="K34" s="55"/>
    </row>
    <row r="35" spans="2:15">
      <c r="B35" s="5"/>
      <c r="C35" s="145"/>
      <c r="D35" s="103"/>
      <c r="E35" s="109"/>
      <c r="F35" s="109"/>
      <c r="G35" s="127"/>
      <c r="H35" s="146"/>
      <c r="I35" s="147"/>
      <c r="J35" s="83"/>
      <c r="K35" s="55"/>
    </row>
    <row r="36" spans="2:15">
      <c r="B36" s="5"/>
      <c r="C36" s="145"/>
      <c r="E36" s="109"/>
      <c r="F36" s="109"/>
      <c r="G36" s="127"/>
      <c r="H36" s="128"/>
      <c r="I36" s="55"/>
      <c r="J36" s="83"/>
      <c r="K36" s="55"/>
    </row>
    <row r="37" spans="2:15">
      <c r="B37" s="5"/>
      <c r="C37" s="145"/>
      <c r="E37" s="109"/>
      <c r="F37" s="109"/>
      <c r="G37" s="127"/>
      <c r="H37" s="128"/>
      <c r="I37" s="55"/>
      <c r="J37" s="83"/>
      <c r="K37" s="55"/>
    </row>
    <row r="38" spans="2:15">
      <c r="B38" s="5"/>
      <c r="C38" s="145"/>
      <c r="E38" s="109"/>
      <c r="F38" s="109"/>
      <c r="G38" s="127"/>
      <c r="H38" s="128"/>
      <c r="I38" s="55"/>
      <c r="J38" s="83"/>
      <c r="K38" s="55"/>
    </row>
    <row r="39" spans="2:15">
      <c r="B39" s="5"/>
      <c r="C39" s="145"/>
      <c r="E39" s="109"/>
      <c r="F39" s="109"/>
      <c r="G39" s="127"/>
      <c r="H39" s="128"/>
      <c r="I39" s="55"/>
      <c r="J39" s="83"/>
      <c r="K39" s="55"/>
    </row>
    <row r="40" spans="2:15">
      <c r="B40" s="5"/>
      <c r="C40" s="145"/>
      <c r="E40" s="109"/>
      <c r="F40" s="109"/>
      <c r="G40" s="127"/>
      <c r="H40" s="128"/>
      <c r="I40" s="55"/>
      <c r="J40" s="83"/>
      <c r="K40" s="55"/>
    </row>
    <row r="41" spans="2:15">
      <c r="B41" s="5"/>
      <c r="C41" s="145"/>
      <c r="E41" s="109"/>
      <c r="F41" s="109"/>
      <c r="G41" s="127"/>
      <c r="H41" s="128"/>
      <c r="I41" s="55"/>
      <c r="J41" s="83"/>
      <c r="K41" s="55"/>
    </row>
    <row r="42" spans="2:15">
      <c r="B42" s="5"/>
      <c r="C42" s="145"/>
      <c r="E42" s="109"/>
      <c r="F42" s="109"/>
      <c r="G42" s="127"/>
      <c r="H42" s="128"/>
      <c r="I42" s="55"/>
      <c r="J42" s="83"/>
      <c r="K42" s="55"/>
    </row>
    <row r="43" spans="2:15">
      <c r="B43" s="5"/>
      <c r="C43" s="145"/>
      <c r="E43" s="109"/>
      <c r="F43" s="109"/>
      <c r="G43" s="127"/>
      <c r="H43" s="128"/>
      <c r="I43" s="55"/>
      <c r="J43" s="83"/>
      <c r="K43" s="55"/>
    </row>
    <row r="44" spans="2:15">
      <c r="B44" s="5"/>
      <c r="C44" s="145"/>
      <c r="E44" s="109"/>
      <c r="F44" s="109"/>
      <c r="G44" s="127"/>
      <c r="H44" s="128"/>
      <c r="I44" s="55"/>
      <c r="J44" s="83"/>
      <c r="K44" s="55"/>
    </row>
    <row r="45" spans="2:15">
      <c r="B45" s="5"/>
      <c r="C45" s="145"/>
      <c r="E45" s="109"/>
      <c r="F45" s="109"/>
      <c r="G45" s="127"/>
      <c r="H45" s="128"/>
      <c r="I45" s="55"/>
      <c r="J45" s="83"/>
      <c r="K45" s="55"/>
    </row>
    <row r="46" spans="2:15">
      <c r="B46" s="5"/>
      <c r="C46" s="145"/>
      <c r="E46" s="109"/>
      <c r="F46" s="109"/>
      <c r="G46" s="127"/>
      <c r="H46" s="128"/>
      <c r="I46" s="55"/>
      <c r="J46" s="83"/>
      <c r="K46" s="55"/>
    </row>
    <row r="47" spans="2:15">
      <c r="B47" s="5"/>
      <c r="C47" s="145"/>
      <c r="E47" s="109"/>
      <c r="F47" s="109"/>
      <c r="G47" s="127"/>
      <c r="H47" s="128"/>
      <c r="I47" s="55"/>
      <c r="J47" s="83"/>
      <c r="K47" s="55"/>
    </row>
    <row r="48" spans="2:15">
      <c r="B48" s="5"/>
      <c r="C48" s="145"/>
      <c r="E48" s="109"/>
      <c r="F48" s="109"/>
      <c r="G48" s="127"/>
      <c r="H48" s="128"/>
      <c r="I48" s="55"/>
      <c r="J48" s="83"/>
      <c r="K48" s="55"/>
    </row>
    <row r="49" spans="2:11">
      <c r="B49" s="5"/>
      <c r="C49" s="145"/>
      <c r="E49" s="109"/>
      <c r="F49" s="109"/>
      <c r="G49" s="127"/>
      <c r="H49" s="128"/>
      <c r="I49" s="55"/>
      <c r="J49" s="83"/>
      <c r="K49" s="55"/>
    </row>
    <row r="50" spans="2:11">
      <c r="B50" s="5"/>
      <c r="C50" s="145"/>
      <c r="E50" s="109"/>
      <c r="F50" s="109"/>
      <c r="G50" s="127"/>
      <c r="H50" s="128"/>
      <c r="I50" s="55"/>
      <c r="J50" s="83"/>
      <c r="K50" s="55"/>
    </row>
    <row r="51" spans="2:11">
      <c r="B51" s="5"/>
      <c r="C51" s="145"/>
      <c r="E51" s="109"/>
      <c r="F51" s="109"/>
      <c r="G51" s="127"/>
      <c r="H51" s="128"/>
      <c r="I51" s="55"/>
      <c r="J51" s="83"/>
      <c r="K51" s="55"/>
    </row>
    <row r="52" spans="2:11">
      <c r="B52" s="5"/>
      <c r="C52" s="145"/>
      <c r="E52" s="109"/>
      <c r="F52" s="109"/>
      <c r="G52" s="127"/>
      <c r="H52" s="128"/>
      <c r="I52" s="55"/>
      <c r="J52" s="83"/>
      <c r="K52" s="55"/>
    </row>
    <row r="53" spans="2:11">
      <c r="B53" s="5"/>
      <c r="C53" s="145"/>
      <c r="E53" s="109"/>
      <c r="F53" s="109"/>
      <c r="G53" s="127"/>
      <c r="H53" s="128"/>
      <c r="I53" s="55"/>
      <c r="J53" s="83"/>
      <c r="K53" s="55"/>
    </row>
    <row r="54" spans="2:11">
      <c r="B54" s="5"/>
      <c r="C54" s="145"/>
      <c r="E54" s="109"/>
      <c r="F54" s="109"/>
      <c r="G54" s="127"/>
      <c r="H54" s="128"/>
      <c r="I54" s="55"/>
      <c r="J54" s="83"/>
      <c r="K54" s="55"/>
    </row>
    <row r="55" spans="2:11">
      <c r="B55" s="5"/>
      <c r="C55" s="145"/>
      <c r="E55" s="109"/>
      <c r="F55" s="109"/>
      <c r="G55" s="127"/>
      <c r="H55" s="128"/>
      <c r="I55" s="55"/>
      <c r="J55" s="83"/>
      <c r="K55" s="55"/>
    </row>
    <row r="56" spans="2:11">
      <c r="B56" s="5"/>
      <c r="C56" s="145"/>
      <c r="E56" s="109"/>
      <c r="F56" s="109"/>
      <c r="G56" s="127"/>
      <c r="H56" s="128"/>
      <c r="I56" s="55"/>
      <c r="J56" s="83"/>
      <c r="K56" s="55"/>
    </row>
    <row r="57" spans="2:11">
      <c r="B57" s="5"/>
      <c r="C57" s="145"/>
      <c r="E57" s="109"/>
      <c r="F57" s="109"/>
      <c r="G57" s="127"/>
      <c r="H57" s="128"/>
      <c r="I57" s="55"/>
      <c r="J57" s="83"/>
      <c r="K57" s="55"/>
    </row>
    <row r="58" spans="2:11">
      <c r="B58" s="5"/>
      <c r="C58" s="145"/>
      <c r="E58" s="109"/>
      <c r="F58" s="109"/>
      <c r="G58" s="127"/>
      <c r="H58" s="128"/>
      <c r="I58" s="55"/>
      <c r="J58" s="83"/>
      <c r="K58" s="55"/>
    </row>
    <row r="59" spans="2:11">
      <c r="E59" s="109"/>
      <c r="F59" s="109"/>
      <c r="G59" s="127"/>
      <c r="H59" s="128"/>
      <c r="I59" s="55"/>
      <c r="J59" s="83"/>
      <c r="K59" s="55"/>
    </row>
    <row r="60" spans="2:11">
      <c r="E60" s="109"/>
      <c r="F60" s="109"/>
      <c r="G60" s="127"/>
      <c r="H60" s="128"/>
      <c r="I60" s="55"/>
      <c r="J60" s="83"/>
      <c r="K60" s="55"/>
    </row>
    <row r="61" spans="2:11">
      <c r="E61" s="109"/>
      <c r="F61" s="109"/>
      <c r="G61" s="127"/>
      <c r="H61" s="128"/>
      <c r="I61" s="55"/>
      <c r="J61" s="83"/>
      <c r="K61" s="55"/>
    </row>
    <row r="62" spans="2:11">
      <c r="E62" s="109"/>
      <c r="F62" s="109"/>
      <c r="G62" s="127"/>
      <c r="H62" s="128"/>
      <c r="I62" s="55"/>
      <c r="J62" s="83"/>
      <c r="K62" s="55"/>
    </row>
    <row r="63" spans="2:11">
      <c r="E63" s="109"/>
      <c r="F63" s="109"/>
      <c r="G63" s="127"/>
      <c r="H63" s="128"/>
      <c r="I63" s="55"/>
      <c r="J63" s="83"/>
      <c r="K63" s="55"/>
    </row>
    <row r="64" spans="2:11">
      <c r="E64" s="109"/>
      <c r="F64" s="109"/>
      <c r="G64" s="127"/>
      <c r="H64" s="128"/>
      <c r="I64" s="55"/>
      <c r="J64" s="83"/>
      <c r="K64" s="55"/>
    </row>
    <row r="65" spans="5:11">
      <c r="E65" s="109"/>
      <c r="F65" s="109"/>
      <c r="G65" s="127"/>
      <c r="H65" s="128"/>
      <c r="I65" s="55"/>
      <c r="J65" s="83"/>
      <c r="K65" s="55"/>
    </row>
    <row r="66" spans="5:11">
      <c r="E66" s="109"/>
      <c r="F66" s="109"/>
      <c r="G66" s="127"/>
      <c r="H66" s="128"/>
      <c r="I66" s="55"/>
      <c r="J66" s="83"/>
      <c r="K66" s="55"/>
    </row>
    <row r="67" spans="5:11">
      <c r="E67" s="109"/>
      <c r="F67" s="109"/>
      <c r="G67" s="127"/>
      <c r="H67" s="128"/>
      <c r="I67" s="55"/>
      <c r="J67" s="83"/>
      <c r="K67" s="55"/>
    </row>
    <row r="68" spans="5:11">
      <c r="E68" s="109"/>
      <c r="F68" s="109"/>
      <c r="G68" s="127"/>
      <c r="H68" s="128"/>
      <c r="I68" s="55"/>
      <c r="J68" s="83"/>
      <c r="K68" s="55"/>
    </row>
    <row r="69" spans="5:11">
      <c r="E69" s="109"/>
      <c r="F69" s="109"/>
      <c r="G69" s="127"/>
      <c r="H69" s="128"/>
      <c r="I69" s="55"/>
      <c r="J69" s="83"/>
      <c r="K69" s="55"/>
    </row>
    <row r="70" spans="5:11">
      <c r="E70" s="109"/>
      <c r="F70" s="109"/>
      <c r="G70" s="127"/>
      <c r="H70" s="128"/>
      <c r="I70" s="55"/>
      <c r="J70" s="83"/>
      <c r="K70" s="55"/>
    </row>
    <row r="71" spans="5:11">
      <c r="E71" s="109"/>
      <c r="F71" s="109"/>
      <c r="G71" s="127"/>
      <c r="H71" s="128"/>
      <c r="I71" s="55"/>
      <c r="J71" s="83"/>
      <c r="K71" s="55"/>
    </row>
    <row r="72" spans="5:11">
      <c r="E72" s="109"/>
      <c r="F72" s="109"/>
      <c r="G72" s="127"/>
      <c r="H72" s="128"/>
      <c r="I72" s="55"/>
      <c r="J72" s="83"/>
      <c r="K72" s="55"/>
    </row>
    <row r="73" spans="5:11">
      <c r="E73" s="109"/>
      <c r="F73" s="109"/>
      <c r="G73" s="127"/>
      <c r="H73" s="128"/>
      <c r="I73" s="55"/>
      <c r="J73" s="83"/>
      <c r="K73" s="55"/>
    </row>
    <row r="74" spans="5:11">
      <c r="E74" s="109"/>
      <c r="F74" s="109"/>
      <c r="G74" s="127"/>
      <c r="H74" s="128"/>
      <c r="I74" s="55"/>
      <c r="J74" s="83"/>
      <c r="K74" s="55"/>
    </row>
    <row r="75" spans="5:11">
      <c r="E75" s="109"/>
      <c r="F75" s="109"/>
      <c r="G75" s="127"/>
      <c r="H75" s="128"/>
      <c r="I75" s="55"/>
      <c r="J75" s="83"/>
      <c r="K75" s="55"/>
    </row>
    <row r="76" spans="5:11">
      <c r="E76" s="109"/>
      <c r="F76" s="109"/>
      <c r="G76" s="127"/>
      <c r="H76" s="128"/>
      <c r="I76" s="55"/>
      <c r="J76" s="83"/>
      <c r="K76" s="55"/>
    </row>
    <row r="77" spans="5:11">
      <c r="E77" s="109"/>
      <c r="F77" s="109"/>
      <c r="G77" s="127"/>
      <c r="H77" s="128"/>
      <c r="I77" s="55"/>
      <c r="J77" s="83"/>
      <c r="K77" s="55"/>
    </row>
    <row r="78" spans="5:11">
      <c r="E78" s="109"/>
      <c r="F78" s="109"/>
      <c r="G78" s="127"/>
      <c r="H78" s="128"/>
      <c r="I78" s="55"/>
      <c r="J78" s="83"/>
      <c r="K78" s="55"/>
    </row>
    <row r="79" spans="5:11">
      <c r="E79" s="109"/>
      <c r="F79" s="109"/>
      <c r="G79" s="127"/>
      <c r="H79" s="128"/>
      <c r="I79" s="55"/>
      <c r="J79" s="83"/>
      <c r="K79" s="55"/>
    </row>
    <row r="80" spans="5:11">
      <c r="E80" s="109"/>
      <c r="F80" s="109"/>
      <c r="G80" s="127"/>
      <c r="H80" s="128"/>
      <c r="I80" s="55"/>
      <c r="J80" s="83"/>
      <c r="K80" s="55"/>
    </row>
    <row r="81" spans="5:11">
      <c r="E81" s="109"/>
      <c r="F81" s="109"/>
      <c r="G81" s="127"/>
      <c r="H81" s="128"/>
      <c r="I81" s="55"/>
      <c r="J81" s="83"/>
      <c r="K81" s="55"/>
    </row>
    <row r="82" spans="5:11">
      <c r="E82" s="109"/>
      <c r="F82" s="109"/>
      <c r="G82" s="127"/>
      <c r="H82" s="128"/>
      <c r="I82" s="55"/>
      <c r="J82" s="83"/>
      <c r="K82" s="55"/>
    </row>
    <row r="83" spans="5:11">
      <c r="E83" s="109"/>
      <c r="F83" s="109"/>
      <c r="G83" s="127"/>
      <c r="H83" s="128"/>
      <c r="I83" s="55"/>
      <c r="J83" s="83"/>
      <c r="K83" s="55"/>
    </row>
    <row r="84" spans="5:11">
      <c r="E84" s="109"/>
      <c r="F84" s="109"/>
      <c r="G84" s="127"/>
      <c r="H84" s="128"/>
      <c r="I84" s="55"/>
      <c r="J84" s="83"/>
      <c r="K84" s="55"/>
    </row>
    <row r="85" spans="5:11">
      <c r="E85" s="109"/>
      <c r="F85" s="109"/>
      <c r="G85" s="127"/>
      <c r="H85" s="128"/>
      <c r="I85" s="55"/>
      <c r="J85" s="83"/>
      <c r="K85" s="55"/>
    </row>
    <row r="86" spans="5:11">
      <c r="E86" s="109"/>
      <c r="F86" s="109"/>
      <c r="G86" s="127"/>
      <c r="H86" s="128"/>
      <c r="I86" s="55"/>
      <c r="J86" s="83"/>
      <c r="K86" s="55"/>
    </row>
    <row r="87" spans="5:11">
      <c r="E87" s="109"/>
      <c r="F87" s="109"/>
      <c r="G87" s="127"/>
      <c r="H87" s="128"/>
      <c r="I87" s="55"/>
      <c r="J87" s="83"/>
      <c r="K87" s="55"/>
    </row>
    <row r="88" spans="5:11">
      <c r="E88" s="109"/>
      <c r="F88" s="109"/>
      <c r="G88" s="127"/>
      <c r="H88" s="128"/>
      <c r="I88" s="55"/>
      <c r="J88" s="83"/>
      <c r="K88" s="55"/>
    </row>
    <row r="89" spans="5:11">
      <c r="E89" s="109"/>
      <c r="F89" s="109"/>
      <c r="G89" s="127"/>
      <c r="H89" s="128"/>
      <c r="I89" s="55"/>
      <c r="J89" s="83"/>
      <c r="K89" s="55"/>
    </row>
    <row r="90" spans="5:11">
      <c r="E90" s="109"/>
      <c r="F90" s="109"/>
      <c r="G90" s="127"/>
      <c r="H90" s="128"/>
      <c r="I90" s="55"/>
      <c r="J90" s="83"/>
      <c r="K90" s="55"/>
    </row>
    <row r="91" spans="5:11">
      <c r="E91" s="109"/>
      <c r="F91" s="109"/>
      <c r="G91" s="127"/>
      <c r="H91" s="128"/>
      <c r="I91" s="55"/>
      <c r="J91" s="83"/>
      <c r="K91" s="55"/>
    </row>
    <row r="92" spans="5:11">
      <c r="E92" s="109"/>
      <c r="F92" s="109"/>
      <c r="G92" s="127"/>
      <c r="H92" s="128"/>
      <c r="I92" s="55"/>
      <c r="J92" s="83"/>
      <c r="K92" s="55"/>
    </row>
    <row r="93" spans="5:11">
      <c r="E93" s="109"/>
      <c r="F93" s="109"/>
      <c r="G93" s="127"/>
      <c r="H93" s="128"/>
      <c r="I93" s="55"/>
      <c r="J93" s="83"/>
      <c r="K93" s="55"/>
    </row>
    <row r="94" spans="5:11">
      <c r="E94" s="109"/>
      <c r="F94" s="109"/>
      <c r="G94" s="127"/>
      <c r="H94" s="128"/>
      <c r="I94" s="55"/>
      <c r="J94" s="83"/>
      <c r="K94" s="55"/>
    </row>
    <row r="95" spans="5:11">
      <c r="E95" s="109"/>
      <c r="F95" s="109"/>
      <c r="G95" s="127"/>
      <c r="H95" s="128"/>
      <c r="I95" s="55"/>
      <c r="J95" s="83"/>
      <c r="K95" s="55"/>
    </row>
    <row r="96" spans="5:11">
      <c r="E96" s="109"/>
      <c r="F96" s="109"/>
      <c r="G96" s="127"/>
      <c r="H96" s="128"/>
      <c r="I96" s="55"/>
      <c r="J96" s="83"/>
      <c r="K96" s="55"/>
    </row>
    <row r="97" spans="5:11">
      <c r="E97" s="109"/>
      <c r="F97" s="109"/>
      <c r="G97" s="127"/>
      <c r="H97" s="128"/>
      <c r="I97" s="55"/>
      <c r="J97" s="83"/>
      <c r="K97" s="55"/>
    </row>
    <row r="98" spans="5:11">
      <c r="E98" s="109"/>
      <c r="F98" s="109"/>
      <c r="G98" s="127"/>
      <c r="H98" s="128"/>
      <c r="I98" s="55"/>
      <c r="J98" s="83"/>
      <c r="K98" s="55"/>
    </row>
    <row r="99" spans="5:11">
      <c r="E99" s="109"/>
      <c r="F99" s="109"/>
      <c r="G99" s="127"/>
      <c r="H99" s="128"/>
      <c r="I99" s="55"/>
      <c r="J99" s="83"/>
      <c r="K99" s="55"/>
    </row>
    <row r="100" spans="5:11">
      <c r="E100" s="109"/>
      <c r="F100" s="109"/>
      <c r="G100" s="127"/>
      <c r="H100" s="128"/>
      <c r="I100" s="55"/>
      <c r="J100" s="83"/>
      <c r="K100" s="55"/>
    </row>
    <row r="101" spans="5:11">
      <c r="E101" s="109"/>
      <c r="F101" s="109"/>
      <c r="G101" s="127"/>
      <c r="H101" s="128"/>
      <c r="I101" s="55"/>
      <c r="J101" s="83"/>
      <c r="K101" s="55"/>
    </row>
    <row r="102" spans="5:11">
      <c r="E102" s="109"/>
      <c r="F102" s="109"/>
      <c r="G102" s="127"/>
      <c r="H102" s="128"/>
      <c r="I102" s="55"/>
      <c r="J102" s="83"/>
      <c r="K102" s="55"/>
    </row>
    <row r="103" spans="5:11">
      <c r="E103" s="109"/>
      <c r="F103" s="109"/>
      <c r="G103" s="127"/>
      <c r="H103" s="128"/>
      <c r="I103" s="55"/>
      <c r="J103" s="83"/>
      <c r="K103" s="55"/>
    </row>
    <row r="104" spans="5:11">
      <c r="E104" s="109"/>
      <c r="F104" s="109"/>
      <c r="G104" s="127"/>
      <c r="H104" s="128"/>
      <c r="I104" s="55"/>
      <c r="J104" s="83"/>
      <c r="K104" s="55"/>
    </row>
    <row r="105" spans="5:11">
      <c r="E105" s="109"/>
      <c r="F105" s="109"/>
      <c r="G105" s="127"/>
      <c r="H105" s="128"/>
      <c r="I105" s="55"/>
      <c r="J105" s="83"/>
      <c r="K105" s="55"/>
    </row>
    <row r="106" spans="5:11">
      <c r="E106" s="109"/>
      <c r="F106" s="109"/>
      <c r="G106" s="127"/>
      <c r="H106" s="128"/>
      <c r="I106" s="55"/>
      <c r="J106" s="83"/>
      <c r="K106" s="55"/>
    </row>
    <row r="107" spans="5:11">
      <c r="E107" s="109"/>
      <c r="F107" s="109"/>
      <c r="G107" s="127"/>
      <c r="H107" s="128"/>
      <c r="I107" s="55"/>
      <c r="J107" s="83"/>
      <c r="K107" s="55"/>
    </row>
    <row r="108" spans="5:11">
      <c r="E108" s="109"/>
      <c r="F108" s="109"/>
      <c r="G108" s="127"/>
      <c r="H108" s="128"/>
      <c r="I108" s="55"/>
      <c r="J108" s="83"/>
      <c r="K108" s="55"/>
    </row>
    <row r="109" spans="5:11">
      <c r="E109" s="109"/>
      <c r="F109" s="109"/>
      <c r="G109" s="127"/>
      <c r="H109" s="128"/>
      <c r="I109" s="55"/>
      <c r="J109" s="83"/>
      <c r="K109" s="55"/>
    </row>
    <row r="110" spans="5:11">
      <c r="E110" s="109"/>
      <c r="F110" s="109"/>
      <c r="G110" s="127"/>
      <c r="H110" s="128"/>
      <c r="I110" s="55"/>
      <c r="J110" s="83"/>
      <c r="K110" s="55"/>
    </row>
    <row r="111" spans="5:11">
      <c r="E111" s="109"/>
      <c r="F111" s="109"/>
      <c r="G111" s="127"/>
      <c r="H111" s="128"/>
      <c r="I111" s="55"/>
      <c r="J111" s="83"/>
      <c r="K111" s="55"/>
    </row>
    <row r="112" spans="5:11">
      <c r="E112" s="109"/>
      <c r="F112" s="109"/>
      <c r="G112" s="127"/>
      <c r="H112" s="128"/>
      <c r="I112" s="55"/>
      <c r="J112" s="83"/>
      <c r="K112" s="55"/>
    </row>
    <row r="113" spans="5:11">
      <c r="E113" s="109"/>
      <c r="F113" s="109"/>
      <c r="G113" s="127"/>
      <c r="H113" s="128"/>
      <c r="I113" s="55"/>
      <c r="J113" s="83"/>
      <c r="K113" s="55"/>
    </row>
    <row r="114" spans="5:11">
      <c r="E114" s="109"/>
      <c r="F114" s="109"/>
      <c r="G114" s="127"/>
      <c r="H114" s="128"/>
      <c r="I114" s="55"/>
      <c r="J114" s="83"/>
      <c r="K114" s="55"/>
    </row>
    <row r="115" spans="5:11">
      <c r="E115" s="109"/>
      <c r="F115" s="109"/>
      <c r="G115" s="127"/>
      <c r="H115" s="128"/>
      <c r="I115" s="55"/>
      <c r="J115" s="83"/>
      <c r="K115" s="55"/>
    </row>
    <row r="116" spans="5:11">
      <c r="E116" s="109"/>
      <c r="F116" s="109"/>
      <c r="G116" s="127"/>
      <c r="H116" s="128"/>
      <c r="I116" s="55"/>
      <c r="J116" s="83"/>
      <c r="K116" s="55"/>
    </row>
    <row r="117" spans="5:11">
      <c r="E117" s="109"/>
      <c r="F117" s="109"/>
      <c r="G117" s="127"/>
      <c r="H117" s="128"/>
      <c r="I117" s="55"/>
      <c r="J117" s="83"/>
      <c r="K117" s="55"/>
    </row>
    <row r="118" spans="5:11">
      <c r="E118" s="109"/>
      <c r="F118" s="109"/>
      <c r="G118" s="127"/>
      <c r="H118" s="128"/>
      <c r="I118" s="55"/>
      <c r="J118" s="83"/>
      <c r="K118" s="55"/>
    </row>
    <row r="119" spans="5:11">
      <c r="E119" s="109"/>
      <c r="F119" s="109"/>
      <c r="G119" s="127"/>
      <c r="H119" s="128"/>
      <c r="I119" s="55"/>
      <c r="J119" s="83"/>
      <c r="K119" s="55"/>
    </row>
    <row r="120" spans="5:11">
      <c r="E120" s="109"/>
      <c r="F120" s="109"/>
      <c r="G120" s="127"/>
      <c r="H120" s="128"/>
      <c r="I120" s="55"/>
      <c r="J120" s="83"/>
      <c r="K120" s="55"/>
    </row>
    <row r="121" spans="5:11">
      <c r="E121" s="109"/>
      <c r="F121" s="109"/>
      <c r="G121" s="127"/>
      <c r="H121" s="128"/>
      <c r="I121" s="55"/>
      <c r="J121" s="83"/>
      <c r="K121" s="55"/>
    </row>
    <row r="122" spans="5:11">
      <c r="E122" s="109"/>
      <c r="F122" s="109"/>
      <c r="G122" s="127"/>
      <c r="H122" s="128"/>
      <c r="I122" s="55"/>
      <c r="J122" s="83"/>
      <c r="K122" s="55"/>
    </row>
    <row r="123" spans="5:11">
      <c r="E123" s="109"/>
      <c r="F123" s="109"/>
      <c r="G123" s="127"/>
      <c r="H123" s="128"/>
      <c r="I123" s="55"/>
      <c r="J123" s="83"/>
      <c r="K123" s="55"/>
    </row>
    <row r="124" spans="5:11">
      <c r="E124" s="109"/>
      <c r="F124" s="109"/>
      <c r="G124" s="127"/>
      <c r="H124" s="128"/>
      <c r="I124" s="55"/>
      <c r="J124" s="83"/>
      <c r="K124" s="55"/>
    </row>
    <row r="125" spans="5:11">
      <c r="E125" s="109"/>
      <c r="F125" s="109"/>
      <c r="G125" s="127"/>
      <c r="H125" s="128"/>
      <c r="I125" s="55"/>
      <c r="J125" s="83"/>
      <c r="K125" s="55"/>
    </row>
    <row r="126" spans="5:11">
      <c r="E126" s="109"/>
      <c r="F126" s="109"/>
      <c r="G126" s="127"/>
      <c r="H126" s="128"/>
      <c r="I126" s="55"/>
      <c r="J126" s="83"/>
      <c r="K126" s="55"/>
    </row>
    <row r="127" spans="5:11">
      <c r="E127" s="109"/>
      <c r="F127" s="109"/>
      <c r="G127" s="127"/>
      <c r="H127" s="128"/>
      <c r="I127" s="55"/>
      <c r="J127" s="83"/>
      <c r="K127" s="55"/>
    </row>
    <row r="128" spans="5:11">
      <c r="E128" s="109"/>
      <c r="F128" s="109"/>
      <c r="G128" s="127"/>
      <c r="H128" s="128"/>
      <c r="I128" s="55"/>
      <c r="J128" s="83"/>
      <c r="K128" s="55"/>
    </row>
    <row r="129" spans="5:11">
      <c r="E129" s="109"/>
      <c r="F129" s="109"/>
      <c r="G129" s="127"/>
      <c r="H129" s="128"/>
      <c r="I129" s="55"/>
      <c r="J129" s="83"/>
      <c r="K129" s="55"/>
    </row>
    <row r="130" spans="5:11">
      <c r="E130" s="109"/>
      <c r="F130" s="109"/>
      <c r="G130" s="127"/>
      <c r="H130" s="128"/>
      <c r="I130" s="55"/>
      <c r="J130" s="83"/>
      <c r="K130" s="55"/>
    </row>
    <row r="131" spans="5:11">
      <c r="E131" s="109"/>
      <c r="F131" s="109"/>
      <c r="G131" s="127"/>
      <c r="H131" s="128"/>
      <c r="I131" s="55"/>
      <c r="J131" s="83"/>
      <c r="K131" s="55"/>
    </row>
    <row r="132" spans="5:11">
      <c r="E132" s="109"/>
      <c r="F132" s="109"/>
      <c r="G132" s="127"/>
      <c r="H132" s="128"/>
      <c r="I132" s="55"/>
      <c r="J132" s="83"/>
      <c r="K132" s="55"/>
    </row>
    <row r="133" spans="5:11">
      <c r="E133" s="109"/>
      <c r="F133" s="109"/>
      <c r="G133" s="127"/>
      <c r="H133" s="128"/>
      <c r="I133" s="55"/>
      <c r="J133" s="83"/>
      <c r="K133" s="55"/>
    </row>
    <row r="134" spans="5:11">
      <c r="E134" s="109"/>
      <c r="F134" s="109"/>
      <c r="G134" s="127"/>
      <c r="H134" s="128"/>
      <c r="I134" s="55"/>
      <c r="J134" s="83"/>
      <c r="K134" s="55"/>
    </row>
    <row r="135" spans="5:11">
      <c r="E135" s="109"/>
      <c r="F135" s="109"/>
      <c r="G135" s="127"/>
      <c r="H135" s="128"/>
      <c r="I135" s="55"/>
      <c r="J135" s="83"/>
      <c r="K135" s="55"/>
    </row>
    <row r="136" spans="5:11">
      <c r="E136" s="109"/>
      <c r="F136" s="109"/>
      <c r="G136" s="127"/>
      <c r="H136" s="128"/>
      <c r="I136" s="55"/>
      <c r="J136" s="83"/>
      <c r="K136" s="55"/>
    </row>
    <row r="137" spans="5:11">
      <c r="E137" s="109"/>
      <c r="F137" s="109"/>
      <c r="G137" s="127"/>
      <c r="H137" s="128"/>
      <c r="I137" s="55"/>
      <c r="J137" s="83"/>
      <c r="K137" s="55"/>
    </row>
    <row r="138" spans="5:11">
      <c r="E138" s="109"/>
      <c r="F138" s="109"/>
      <c r="G138" s="127"/>
      <c r="H138" s="128"/>
      <c r="I138" s="55"/>
      <c r="J138" s="83"/>
      <c r="K138" s="55"/>
    </row>
    <row r="139" spans="5:11">
      <c r="E139" s="109"/>
      <c r="F139" s="109"/>
      <c r="G139" s="127"/>
      <c r="H139" s="128"/>
      <c r="I139" s="55"/>
      <c r="J139" s="83"/>
      <c r="K139" s="55"/>
    </row>
    <row r="140" spans="5:11">
      <c r="E140" s="109"/>
      <c r="F140" s="109"/>
      <c r="G140" s="127"/>
      <c r="H140" s="128"/>
      <c r="I140" s="55"/>
      <c r="J140" s="83"/>
      <c r="K140" s="55"/>
    </row>
    <row r="141" spans="5:11">
      <c r="E141" s="109"/>
      <c r="F141" s="109"/>
      <c r="G141" s="127"/>
      <c r="H141" s="128"/>
      <c r="I141" s="55"/>
      <c r="J141" s="83"/>
      <c r="K141" s="55"/>
    </row>
    <row r="142" spans="5:11">
      <c r="E142" s="109"/>
      <c r="F142" s="109"/>
      <c r="G142" s="127"/>
      <c r="H142" s="128"/>
      <c r="I142" s="55"/>
      <c r="J142" s="83"/>
      <c r="K142" s="55"/>
    </row>
    <row r="143" spans="5:11">
      <c r="E143" s="109"/>
      <c r="F143" s="109"/>
      <c r="G143" s="127"/>
      <c r="H143" s="128"/>
      <c r="I143" s="55"/>
      <c r="J143" s="83"/>
      <c r="K143" s="55"/>
    </row>
    <row r="144" spans="5:11">
      <c r="E144" s="109"/>
      <c r="F144" s="109"/>
      <c r="G144" s="127"/>
      <c r="H144" s="128"/>
      <c r="I144" s="55"/>
      <c r="J144" s="83"/>
      <c r="K144" s="55"/>
    </row>
    <row r="145" spans="5:11">
      <c r="E145" s="109"/>
      <c r="F145" s="109"/>
      <c r="G145" s="127"/>
      <c r="H145" s="128"/>
      <c r="I145" s="55"/>
      <c r="J145" s="83"/>
      <c r="K145" s="55"/>
    </row>
    <row r="146" spans="5:11">
      <c r="E146" s="109"/>
      <c r="F146" s="109"/>
      <c r="G146" s="127"/>
      <c r="H146" s="128"/>
      <c r="I146" s="55"/>
      <c r="J146" s="83"/>
      <c r="K146" s="55"/>
    </row>
    <row r="147" spans="5:11">
      <c r="E147" s="109"/>
      <c r="F147" s="109"/>
      <c r="G147" s="127"/>
      <c r="H147" s="128"/>
      <c r="I147" s="55"/>
      <c r="J147" s="83"/>
      <c r="K147" s="55"/>
    </row>
    <row r="148" spans="5:11">
      <c r="E148" s="109"/>
      <c r="F148" s="109"/>
      <c r="G148" s="127"/>
      <c r="H148" s="128"/>
      <c r="I148" s="55"/>
      <c r="J148" s="83"/>
      <c r="K148" s="55"/>
    </row>
    <row r="149" spans="5:11">
      <c r="E149" s="109"/>
      <c r="F149" s="109"/>
      <c r="G149" s="127"/>
      <c r="H149" s="128"/>
      <c r="I149" s="55"/>
      <c r="J149" s="83"/>
      <c r="K149" s="55"/>
    </row>
    <row r="150" spans="5:11">
      <c r="E150" s="109"/>
      <c r="F150" s="109"/>
      <c r="G150" s="127"/>
      <c r="H150" s="128"/>
      <c r="I150" s="55"/>
      <c r="J150" s="83"/>
      <c r="K150" s="55"/>
    </row>
    <row r="151" spans="5:11">
      <c r="E151" s="109"/>
      <c r="F151" s="109"/>
      <c r="G151" s="127"/>
      <c r="H151" s="128"/>
      <c r="I151" s="55"/>
      <c r="J151" s="83"/>
      <c r="K151" s="55"/>
    </row>
    <row r="152" spans="5:11">
      <c r="E152" s="109"/>
      <c r="F152" s="109"/>
      <c r="G152" s="127"/>
      <c r="H152" s="128"/>
      <c r="I152" s="55"/>
      <c r="J152" s="83"/>
      <c r="K152" s="55"/>
    </row>
    <row r="153" spans="5:11">
      <c r="E153" s="109"/>
      <c r="F153" s="109"/>
      <c r="G153" s="127"/>
      <c r="H153" s="128"/>
      <c r="I153" s="55"/>
      <c r="J153" s="83"/>
      <c r="K153" s="55"/>
    </row>
    <row r="154" spans="5:11">
      <c r="E154" s="109"/>
      <c r="F154" s="109"/>
      <c r="G154" s="127"/>
      <c r="H154" s="128"/>
      <c r="I154" s="55"/>
      <c r="J154" s="83"/>
      <c r="K154" s="55"/>
    </row>
    <row r="155" spans="5:11">
      <c r="E155" s="109"/>
      <c r="F155" s="109"/>
      <c r="G155" s="127"/>
      <c r="H155" s="128"/>
      <c r="I155" s="55"/>
      <c r="J155" s="83"/>
      <c r="K155" s="55"/>
    </row>
    <row r="156" spans="5:11">
      <c r="E156" s="109"/>
      <c r="F156" s="109"/>
      <c r="G156" s="127"/>
      <c r="H156" s="128"/>
      <c r="I156" s="55"/>
      <c r="J156" s="83"/>
      <c r="K156" s="55"/>
    </row>
    <row r="157" spans="5:11">
      <c r="E157" s="109"/>
      <c r="F157" s="109"/>
      <c r="G157" s="127"/>
      <c r="H157" s="128"/>
      <c r="I157" s="55"/>
      <c r="J157" s="83"/>
      <c r="K157" s="55"/>
    </row>
    <row r="158" spans="5:11">
      <c r="E158" s="109"/>
      <c r="F158" s="109"/>
      <c r="G158" s="127"/>
      <c r="H158" s="128"/>
      <c r="I158" s="55"/>
      <c r="J158" s="83"/>
      <c r="K158" s="55"/>
    </row>
    <row r="159" spans="5:11">
      <c r="E159" s="109"/>
      <c r="F159" s="109"/>
      <c r="G159" s="127"/>
      <c r="H159" s="128"/>
      <c r="I159" s="55"/>
      <c r="J159" s="83"/>
      <c r="K159" s="55"/>
    </row>
    <row r="160" spans="5:11">
      <c r="E160" s="109"/>
      <c r="F160" s="109"/>
      <c r="G160" s="127"/>
      <c r="H160" s="128"/>
      <c r="I160" s="55"/>
      <c r="J160" s="83"/>
      <c r="K160" s="55"/>
    </row>
    <row r="161" spans="5:11">
      <c r="E161" s="109"/>
      <c r="F161" s="109"/>
      <c r="G161" s="127"/>
      <c r="H161" s="128"/>
      <c r="I161" s="55"/>
      <c r="J161" s="83"/>
      <c r="K161" s="55"/>
    </row>
    <row r="162" spans="5:11">
      <c r="E162" s="109"/>
      <c r="F162" s="109"/>
      <c r="G162" s="127"/>
      <c r="H162" s="128"/>
      <c r="I162" s="55"/>
      <c r="J162" s="83"/>
      <c r="K162" s="55"/>
    </row>
    <row r="163" spans="5:11">
      <c r="E163" s="109"/>
      <c r="F163" s="109"/>
      <c r="G163" s="127"/>
      <c r="H163" s="128"/>
      <c r="I163" s="55"/>
      <c r="J163" s="83"/>
      <c r="K163" s="55"/>
    </row>
    <row r="164" spans="5:11">
      <c r="E164" s="109"/>
      <c r="F164" s="109"/>
      <c r="G164" s="127"/>
      <c r="H164" s="128"/>
      <c r="I164" s="55"/>
      <c r="J164" s="83"/>
      <c r="K164" s="55"/>
    </row>
    <row r="165" spans="5:11">
      <c r="E165" s="109"/>
      <c r="F165" s="109"/>
      <c r="G165" s="127"/>
      <c r="H165" s="128"/>
      <c r="I165" s="55"/>
      <c r="J165" s="83"/>
      <c r="K165" s="55"/>
    </row>
    <row r="166" spans="5:11">
      <c r="E166" s="109"/>
      <c r="F166" s="109"/>
      <c r="G166" s="127"/>
      <c r="H166" s="128"/>
      <c r="I166" s="55"/>
      <c r="J166" s="83"/>
      <c r="K166" s="55"/>
    </row>
    <row r="167" spans="5:11">
      <c r="E167" s="109"/>
      <c r="F167" s="109"/>
      <c r="G167" s="127"/>
      <c r="H167" s="128"/>
      <c r="I167" s="55"/>
      <c r="J167" s="83"/>
      <c r="K167" s="55"/>
    </row>
    <row r="168" spans="5:11">
      <c r="E168" s="109"/>
      <c r="F168" s="109"/>
      <c r="G168" s="127"/>
      <c r="H168" s="128"/>
      <c r="I168" s="55"/>
      <c r="J168" s="83"/>
      <c r="K168" s="55"/>
    </row>
    <row r="169" spans="5:11">
      <c r="E169" s="109"/>
      <c r="F169" s="109"/>
      <c r="G169" s="127"/>
      <c r="H169" s="128"/>
      <c r="I169" s="55"/>
      <c r="J169" s="83"/>
      <c r="K169" s="55"/>
    </row>
    <row r="170" spans="5:11">
      <c r="E170" s="109"/>
      <c r="F170" s="109"/>
      <c r="G170" s="127"/>
      <c r="H170" s="128"/>
      <c r="I170" s="55"/>
      <c r="J170" s="83"/>
      <c r="K170" s="55"/>
    </row>
    <row r="171" spans="5:11">
      <c r="E171" s="109"/>
      <c r="F171" s="109"/>
      <c r="G171" s="127"/>
      <c r="H171" s="128"/>
      <c r="I171" s="55"/>
      <c r="J171" s="83"/>
      <c r="K171" s="55"/>
    </row>
    <row r="172" spans="5:11">
      <c r="E172" s="109"/>
      <c r="F172" s="109"/>
      <c r="G172" s="127"/>
      <c r="H172" s="128"/>
      <c r="I172" s="55"/>
      <c r="J172" s="83"/>
      <c r="K172" s="55"/>
    </row>
    <row r="173" spans="5:11">
      <c r="E173" s="109"/>
      <c r="F173" s="109"/>
      <c r="G173" s="127"/>
      <c r="H173" s="128"/>
      <c r="I173" s="55"/>
      <c r="J173" s="83"/>
      <c r="K173" s="55"/>
    </row>
    <row r="174" spans="5:11">
      <c r="E174" s="109"/>
      <c r="F174" s="109"/>
      <c r="G174" s="127"/>
      <c r="H174" s="128"/>
      <c r="I174" s="55"/>
      <c r="J174" s="83"/>
      <c r="K174" s="55"/>
    </row>
    <row r="175" spans="5:11">
      <c r="E175" s="109"/>
      <c r="F175" s="109"/>
      <c r="G175" s="127"/>
      <c r="H175" s="128"/>
      <c r="I175" s="55"/>
      <c r="J175" s="83"/>
      <c r="K175" s="55"/>
    </row>
    <row r="176" spans="5:11">
      <c r="E176" s="109"/>
      <c r="F176" s="109"/>
      <c r="G176" s="127"/>
      <c r="H176" s="128"/>
      <c r="I176" s="55"/>
      <c r="J176" s="83"/>
      <c r="K176" s="55"/>
    </row>
    <row r="177" spans="5:11">
      <c r="E177" s="109"/>
      <c r="F177" s="109"/>
      <c r="G177" s="127"/>
      <c r="H177" s="128"/>
      <c r="I177" s="55"/>
      <c r="J177" s="83"/>
      <c r="K177" s="55"/>
    </row>
    <row r="178" spans="5:11">
      <c r="E178" s="109"/>
      <c r="F178" s="109"/>
      <c r="G178" s="127"/>
      <c r="H178" s="128"/>
      <c r="I178" s="55"/>
      <c r="J178" s="83"/>
      <c r="K178" s="55"/>
    </row>
    <row r="179" spans="5:11">
      <c r="E179" s="109"/>
      <c r="F179" s="109"/>
      <c r="G179" s="127"/>
      <c r="H179" s="128"/>
      <c r="I179" s="55"/>
      <c r="J179" s="83"/>
      <c r="K179" s="55"/>
    </row>
    <row r="180" spans="5:11">
      <c r="E180" s="109"/>
      <c r="F180" s="109"/>
      <c r="G180" s="127"/>
      <c r="H180" s="128"/>
      <c r="I180" s="55"/>
      <c r="J180" s="83"/>
      <c r="K180" s="55"/>
    </row>
    <row r="181" spans="5:11">
      <c r="E181" s="109"/>
      <c r="F181" s="109"/>
      <c r="G181" s="127"/>
      <c r="H181" s="128"/>
      <c r="I181" s="55"/>
      <c r="J181" s="83"/>
      <c r="K181" s="55"/>
    </row>
    <row r="182" spans="5:11">
      <c r="E182" s="109"/>
      <c r="F182" s="109"/>
      <c r="G182" s="127"/>
      <c r="H182" s="128"/>
      <c r="I182" s="55"/>
      <c r="J182" s="83"/>
      <c r="K182" s="55"/>
    </row>
    <row r="183" spans="5:11">
      <c r="E183" s="109"/>
      <c r="F183" s="109"/>
      <c r="G183" s="127"/>
      <c r="H183" s="128"/>
      <c r="I183" s="55"/>
      <c r="J183" s="83"/>
      <c r="K183" s="55"/>
    </row>
    <row r="184" spans="5:11">
      <c r="E184" s="109"/>
      <c r="F184" s="109"/>
      <c r="G184" s="127"/>
      <c r="H184" s="128"/>
      <c r="I184" s="55"/>
      <c r="J184" s="83"/>
      <c r="K184" s="55"/>
    </row>
    <row r="185" spans="5:11">
      <c r="E185" s="109"/>
      <c r="F185" s="109"/>
      <c r="G185" s="127"/>
      <c r="H185" s="128"/>
      <c r="I185" s="55"/>
      <c r="J185" s="83"/>
      <c r="K185" s="55"/>
    </row>
    <row r="186" spans="5:11">
      <c r="E186" s="109"/>
      <c r="F186" s="109"/>
      <c r="G186" s="127"/>
      <c r="H186" s="128"/>
      <c r="I186" s="55"/>
      <c r="J186" s="83"/>
      <c r="K186" s="55"/>
    </row>
    <row r="187" spans="5:11">
      <c r="E187" s="109"/>
      <c r="F187" s="109"/>
      <c r="G187" s="127"/>
      <c r="H187" s="128"/>
      <c r="I187" s="55"/>
      <c r="J187" s="83"/>
      <c r="K187" s="55"/>
    </row>
    <row r="188" spans="5:11">
      <c r="E188" s="109"/>
      <c r="F188" s="109"/>
      <c r="G188" s="127"/>
      <c r="H188" s="128"/>
      <c r="I188" s="55"/>
      <c r="J188" s="83"/>
      <c r="K188" s="55"/>
    </row>
    <row r="189" spans="5:11">
      <c r="E189" s="109"/>
      <c r="F189" s="109"/>
      <c r="G189" s="127"/>
      <c r="H189" s="128"/>
      <c r="I189" s="55"/>
      <c r="J189" s="83"/>
      <c r="K189" s="55"/>
    </row>
    <row r="190" spans="5:11">
      <c r="E190" s="109"/>
      <c r="F190" s="109"/>
      <c r="G190" s="127"/>
      <c r="H190" s="128"/>
      <c r="I190" s="55"/>
      <c r="J190" s="83"/>
      <c r="K190" s="55"/>
    </row>
    <row r="191" spans="5:11">
      <c r="E191" s="109"/>
      <c r="F191" s="109"/>
      <c r="G191" s="127"/>
      <c r="H191" s="128"/>
      <c r="I191" s="55"/>
      <c r="J191" s="83"/>
      <c r="K191" s="55"/>
    </row>
    <row r="192" spans="5:11">
      <c r="E192" s="109"/>
      <c r="F192" s="109"/>
      <c r="G192" s="127"/>
      <c r="H192" s="128"/>
      <c r="I192" s="55"/>
      <c r="J192" s="83"/>
      <c r="K192" s="55"/>
    </row>
    <row r="193" spans="5:11">
      <c r="E193" s="109"/>
      <c r="F193" s="109"/>
      <c r="G193" s="127"/>
      <c r="H193" s="128"/>
      <c r="I193" s="55"/>
      <c r="J193" s="83"/>
      <c r="K193" s="55"/>
    </row>
    <row r="194" spans="5:11">
      <c r="E194" s="109"/>
      <c r="F194" s="109"/>
      <c r="G194" s="127"/>
      <c r="H194" s="128"/>
      <c r="I194" s="55"/>
      <c r="J194" s="83"/>
      <c r="K194" s="55"/>
    </row>
    <row r="195" spans="5:11">
      <c r="E195" s="109"/>
      <c r="F195" s="109"/>
      <c r="G195" s="127"/>
      <c r="H195" s="128"/>
      <c r="I195" s="55"/>
      <c r="J195" s="83"/>
      <c r="K195" s="55"/>
    </row>
    <row r="196" spans="5:11">
      <c r="E196" s="109"/>
      <c r="F196" s="109"/>
      <c r="G196" s="127"/>
      <c r="H196" s="128"/>
      <c r="I196" s="55"/>
      <c r="J196" s="83"/>
      <c r="K196" s="55"/>
    </row>
    <row r="197" spans="5:11">
      <c r="E197" s="109"/>
      <c r="F197" s="109"/>
      <c r="G197" s="127"/>
      <c r="H197" s="128"/>
      <c r="I197" s="55"/>
      <c r="J197" s="83"/>
      <c r="K197" s="55"/>
    </row>
    <row r="198" spans="5:11">
      <c r="E198" s="109"/>
      <c r="F198" s="109"/>
      <c r="G198" s="127"/>
      <c r="H198" s="128"/>
      <c r="I198" s="55"/>
      <c r="J198" s="83"/>
      <c r="K198" s="55"/>
    </row>
    <row r="199" spans="5:11">
      <c r="E199" s="109"/>
      <c r="F199" s="109"/>
      <c r="G199" s="127"/>
      <c r="H199" s="128"/>
      <c r="I199" s="55"/>
      <c r="J199" s="83"/>
      <c r="K199" s="55"/>
    </row>
    <row r="200" spans="5:11">
      <c r="E200" s="109"/>
      <c r="F200" s="109"/>
      <c r="G200" s="127"/>
      <c r="H200" s="128"/>
      <c r="I200" s="55"/>
      <c r="J200" s="83"/>
      <c r="K200" s="55"/>
    </row>
    <row r="201" spans="5:11">
      <c r="E201" s="109"/>
      <c r="F201" s="109"/>
      <c r="G201" s="127"/>
      <c r="H201" s="128"/>
      <c r="I201" s="55"/>
      <c r="J201" s="83"/>
      <c r="K201" s="55"/>
    </row>
    <row r="202" spans="5:11">
      <c r="E202" s="109"/>
      <c r="F202" s="109"/>
      <c r="G202" s="127"/>
      <c r="H202" s="128"/>
      <c r="I202" s="55"/>
      <c r="J202" s="83"/>
      <c r="K202" s="55"/>
    </row>
    <row r="203" spans="5:11">
      <c r="E203" s="109"/>
      <c r="F203" s="109"/>
      <c r="G203" s="127"/>
      <c r="H203" s="128"/>
      <c r="I203" s="55"/>
      <c r="J203" s="83"/>
      <c r="K203" s="55"/>
    </row>
    <row r="204" spans="5:11">
      <c r="E204" s="109"/>
      <c r="F204" s="109"/>
      <c r="G204" s="127"/>
      <c r="H204" s="128"/>
      <c r="I204" s="55"/>
      <c r="J204" s="83"/>
      <c r="K204" s="55"/>
    </row>
    <row r="205" spans="5:11">
      <c r="E205" s="109"/>
      <c r="F205" s="109"/>
      <c r="G205" s="127"/>
      <c r="H205" s="128"/>
      <c r="I205" s="55"/>
      <c r="J205" s="83"/>
      <c r="K205" s="55"/>
    </row>
    <row r="206" spans="5:11">
      <c r="E206" s="109"/>
      <c r="F206" s="109"/>
      <c r="G206" s="127"/>
      <c r="H206" s="128"/>
      <c r="I206" s="55"/>
      <c r="J206" s="83"/>
      <c r="K206" s="55"/>
    </row>
    <row r="207" spans="5:11">
      <c r="E207" s="109"/>
      <c r="F207" s="109"/>
      <c r="G207" s="127"/>
      <c r="H207" s="128"/>
      <c r="I207" s="55"/>
      <c r="J207" s="83"/>
      <c r="K207" s="55"/>
    </row>
    <row r="208" spans="5:11">
      <c r="E208" s="109"/>
      <c r="F208" s="109"/>
      <c r="G208" s="127"/>
      <c r="H208" s="128"/>
      <c r="I208" s="55"/>
      <c r="J208" s="83"/>
      <c r="K208" s="55"/>
    </row>
    <row r="209" spans="5:11">
      <c r="E209" s="109"/>
      <c r="F209" s="109"/>
      <c r="G209" s="127"/>
      <c r="H209" s="128"/>
      <c r="I209" s="55"/>
      <c r="J209" s="83"/>
      <c r="K209" s="55"/>
    </row>
    <row r="210" spans="5:11">
      <c r="E210" s="109"/>
      <c r="F210" s="109"/>
      <c r="G210" s="127"/>
      <c r="H210" s="128"/>
      <c r="I210" s="55"/>
      <c r="J210" s="83"/>
      <c r="K210" s="55"/>
    </row>
    <row r="211" spans="5:11">
      <c r="E211" s="109"/>
      <c r="F211" s="109"/>
      <c r="G211" s="127"/>
      <c r="H211" s="128"/>
      <c r="I211" s="55"/>
      <c r="J211" s="83"/>
      <c r="K211" s="55"/>
    </row>
    <row r="212" spans="5:11">
      <c r="E212" s="109"/>
      <c r="F212" s="109"/>
      <c r="G212" s="127"/>
      <c r="H212" s="128"/>
      <c r="I212" s="55"/>
      <c r="J212" s="83"/>
      <c r="K212" s="55"/>
    </row>
    <row r="213" spans="5:11">
      <c r="E213" s="109"/>
      <c r="F213" s="109"/>
      <c r="G213" s="127"/>
      <c r="H213" s="128"/>
      <c r="I213" s="55"/>
      <c r="J213" s="83"/>
      <c r="K213" s="55"/>
    </row>
    <row r="214" spans="5:11">
      <c r="E214" s="109"/>
      <c r="F214" s="109"/>
      <c r="G214" s="127"/>
      <c r="H214" s="128"/>
      <c r="I214" s="55"/>
      <c r="J214" s="83"/>
      <c r="K214" s="55"/>
    </row>
    <row r="215" spans="5:11">
      <c r="E215" s="109"/>
      <c r="F215" s="109"/>
      <c r="G215" s="127"/>
      <c r="H215" s="128"/>
      <c r="I215" s="55"/>
      <c r="J215" s="83"/>
      <c r="K215" s="55"/>
    </row>
    <row r="216" spans="5:11">
      <c r="E216" s="109"/>
      <c r="F216" s="109"/>
      <c r="G216" s="127"/>
      <c r="H216" s="128"/>
      <c r="I216" s="55"/>
      <c r="J216" s="83"/>
      <c r="K216" s="55"/>
    </row>
    <row r="217" spans="5:11">
      <c r="E217" s="109"/>
      <c r="F217" s="109"/>
      <c r="G217" s="127"/>
      <c r="H217" s="128"/>
      <c r="I217" s="55"/>
      <c r="J217" s="83"/>
      <c r="K217" s="55"/>
    </row>
    <row r="218" spans="5:11">
      <c r="E218" s="109"/>
      <c r="F218" s="109"/>
      <c r="G218" s="127"/>
      <c r="H218" s="128"/>
      <c r="I218" s="55"/>
      <c r="J218" s="83"/>
      <c r="K218" s="55"/>
    </row>
    <row r="219" spans="5:11">
      <c r="E219" s="109"/>
      <c r="F219" s="109"/>
      <c r="G219" s="127"/>
      <c r="H219" s="128"/>
      <c r="I219" s="55"/>
      <c r="J219" s="83"/>
      <c r="K219" s="55"/>
    </row>
    <row r="220" spans="5:11">
      <c r="E220" s="109"/>
      <c r="F220" s="109"/>
      <c r="G220" s="127"/>
      <c r="H220" s="128"/>
      <c r="I220" s="55"/>
      <c r="J220" s="83"/>
      <c r="K220" s="55"/>
    </row>
    <row r="221" spans="5:11">
      <c r="E221" s="109"/>
      <c r="F221" s="109"/>
      <c r="G221" s="127"/>
      <c r="H221" s="128"/>
      <c r="I221" s="55"/>
      <c r="J221" s="83"/>
      <c r="K221" s="55"/>
    </row>
    <row r="222" spans="5:11">
      <c r="E222" s="109"/>
      <c r="F222" s="109"/>
      <c r="G222" s="127"/>
      <c r="H222" s="128"/>
      <c r="I222" s="55"/>
      <c r="J222" s="83"/>
      <c r="K222" s="55"/>
    </row>
    <row r="223" spans="5:11">
      <c r="E223" s="109"/>
      <c r="F223" s="109"/>
      <c r="G223" s="127"/>
      <c r="H223" s="128"/>
      <c r="I223" s="55"/>
      <c r="J223" s="83"/>
      <c r="K223" s="55"/>
    </row>
    <row r="224" spans="5:11">
      <c r="E224" s="109"/>
      <c r="F224" s="109"/>
      <c r="G224" s="127"/>
      <c r="H224" s="128"/>
      <c r="I224" s="55"/>
      <c r="J224" s="83"/>
      <c r="K224" s="55"/>
    </row>
    <row r="225" spans="5:11">
      <c r="E225" s="109"/>
      <c r="F225" s="109"/>
      <c r="G225" s="127"/>
      <c r="H225" s="128"/>
      <c r="I225" s="55"/>
      <c r="J225" s="83"/>
      <c r="K225" s="55"/>
    </row>
    <row r="226" spans="5:11">
      <c r="E226" s="109"/>
      <c r="F226" s="109"/>
      <c r="G226" s="127"/>
      <c r="H226" s="128"/>
      <c r="I226" s="55"/>
      <c r="J226" s="83"/>
      <c r="K226" s="55"/>
    </row>
    <row r="227" spans="5:11">
      <c r="E227" s="109"/>
      <c r="F227" s="109"/>
      <c r="G227" s="127"/>
      <c r="H227" s="128"/>
      <c r="I227" s="55"/>
      <c r="J227" s="83"/>
      <c r="K227" s="55"/>
    </row>
    <row r="228" spans="5:11">
      <c r="E228" s="109"/>
      <c r="F228" s="109"/>
      <c r="G228" s="127"/>
      <c r="H228" s="128"/>
      <c r="I228" s="55"/>
      <c r="J228" s="83"/>
      <c r="K228" s="55"/>
    </row>
    <row r="229" spans="5:11">
      <c r="E229" s="109"/>
      <c r="F229" s="109"/>
      <c r="G229" s="127"/>
      <c r="H229" s="128"/>
      <c r="I229" s="55"/>
      <c r="J229" s="83"/>
      <c r="K229" s="55"/>
    </row>
    <row r="230" spans="5:11">
      <c r="E230" s="109"/>
      <c r="F230" s="109"/>
      <c r="G230" s="127"/>
      <c r="H230" s="128"/>
      <c r="I230" s="55"/>
      <c r="J230" s="83"/>
      <c r="K230" s="55"/>
    </row>
    <row r="231" spans="5:11">
      <c r="E231" s="109"/>
      <c r="F231" s="109"/>
      <c r="G231" s="127"/>
      <c r="H231" s="128"/>
      <c r="I231" s="55"/>
      <c r="J231" s="83"/>
      <c r="K231" s="55"/>
    </row>
    <row r="232" spans="5:11">
      <c r="E232" s="109"/>
      <c r="F232" s="109"/>
      <c r="G232" s="127"/>
      <c r="H232" s="128"/>
      <c r="I232" s="55"/>
      <c r="J232" s="83"/>
      <c r="K232" s="55"/>
    </row>
    <row r="233" spans="5:11">
      <c r="E233" s="109"/>
      <c r="F233" s="109"/>
      <c r="G233" s="127"/>
      <c r="H233" s="128"/>
      <c r="I233" s="55"/>
      <c r="J233" s="83"/>
      <c r="K233" s="55"/>
    </row>
    <row r="234" spans="5:11">
      <c r="E234" s="109"/>
      <c r="F234" s="109"/>
      <c r="G234" s="127"/>
      <c r="H234" s="128"/>
      <c r="I234" s="55"/>
      <c r="J234" s="83"/>
      <c r="K234" s="55"/>
    </row>
    <row r="235" spans="5:11">
      <c r="E235" s="109"/>
      <c r="F235" s="109"/>
      <c r="G235" s="127"/>
      <c r="H235" s="128"/>
      <c r="I235" s="55"/>
      <c r="J235" s="83"/>
      <c r="K235" s="55"/>
    </row>
    <row r="236" spans="5:11">
      <c r="E236" s="109"/>
      <c r="F236" s="109"/>
      <c r="G236" s="127"/>
      <c r="H236" s="128"/>
      <c r="I236" s="55"/>
      <c r="J236" s="83"/>
      <c r="K236" s="55"/>
    </row>
    <row r="237" spans="5:11">
      <c r="E237" s="109"/>
      <c r="F237" s="109"/>
      <c r="G237" s="127"/>
      <c r="H237" s="128"/>
      <c r="I237" s="55"/>
      <c r="J237" s="83"/>
      <c r="K237" s="55"/>
    </row>
    <row r="238" spans="5:11">
      <c r="E238" s="109"/>
      <c r="F238" s="109"/>
      <c r="G238" s="127"/>
      <c r="H238" s="128"/>
      <c r="I238" s="55"/>
      <c r="J238" s="83"/>
      <c r="K238" s="55"/>
    </row>
    <row r="239" spans="5:11">
      <c r="E239" s="109"/>
      <c r="F239" s="109"/>
      <c r="G239" s="127"/>
      <c r="H239" s="128"/>
      <c r="I239" s="55"/>
      <c r="J239" s="83"/>
      <c r="K239" s="55"/>
    </row>
    <row r="240" spans="5:11">
      <c r="E240" s="109"/>
      <c r="F240" s="109"/>
      <c r="G240" s="127"/>
      <c r="H240" s="128"/>
      <c r="I240" s="55"/>
      <c r="J240" s="83"/>
      <c r="K240" s="55"/>
    </row>
    <row r="241" spans="5:11">
      <c r="E241" s="109"/>
      <c r="F241" s="109"/>
      <c r="G241" s="127"/>
      <c r="H241" s="128"/>
      <c r="I241" s="55"/>
      <c r="J241" s="83"/>
      <c r="K241" s="55"/>
    </row>
    <row r="242" spans="5:11">
      <c r="E242" s="109"/>
      <c r="F242" s="109"/>
      <c r="G242" s="127"/>
      <c r="H242" s="128"/>
      <c r="I242" s="55"/>
      <c r="J242" s="83"/>
      <c r="K242" s="55"/>
    </row>
    <row r="243" spans="5:11">
      <c r="E243" s="109"/>
      <c r="F243" s="109"/>
      <c r="G243" s="127"/>
      <c r="H243" s="128"/>
      <c r="I243" s="55"/>
      <c r="J243" s="83"/>
      <c r="K243" s="55"/>
    </row>
    <row r="244" spans="5:11">
      <c r="E244" s="109"/>
      <c r="F244" s="109"/>
      <c r="G244" s="127"/>
      <c r="H244" s="128"/>
      <c r="I244" s="55"/>
      <c r="J244" s="83"/>
      <c r="K244" s="55"/>
    </row>
    <row r="245" spans="5:11">
      <c r="E245" s="109"/>
      <c r="F245" s="109"/>
      <c r="G245" s="127"/>
      <c r="H245" s="128"/>
      <c r="I245" s="55"/>
      <c r="J245" s="83"/>
      <c r="K245" s="55"/>
    </row>
    <row r="246" spans="5:11">
      <c r="E246" s="109"/>
      <c r="F246" s="109"/>
      <c r="G246" s="127"/>
      <c r="H246" s="128"/>
      <c r="I246" s="55"/>
      <c r="J246" s="83"/>
      <c r="K246" s="55"/>
    </row>
    <row r="247" spans="5:11">
      <c r="E247" s="109"/>
      <c r="F247" s="109"/>
      <c r="G247" s="127"/>
      <c r="H247" s="128"/>
      <c r="I247" s="55"/>
      <c r="J247" s="83"/>
      <c r="K247" s="55"/>
    </row>
    <row r="248" spans="5:11">
      <c r="E248" s="109"/>
      <c r="F248" s="109"/>
      <c r="G248" s="127"/>
      <c r="H248" s="128"/>
      <c r="I248" s="55"/>
      <c r="J248" s="83"/>
      <c r="K248" s="55"/>
    </row>
    <row r="249" spans="5:11">
      <c r="E249" s="109"/>
      <c r="F249" s="109"/>
      <c r="G249" s="127"/>
      <c r="H249" s="128"/>
      <c r="I249" s="55"/>
      <c r="J249" s="83"/>
      <c r="K249" s="55"/>
    </row>
    <row r="250" spans="5:11">
      <c r="E250" s="109"/>
      <c r="F250" s="109"/>
      <c r="G250" s="127"/>
      <c r="H250" s="128"/>
      <c r="I250" s="55"/>
      <c r="J250" s="83"/>
      <c r="K250" s="55"/>
    </row>
    <row r="251" spans="5:11">
      <c r="E251" s="109"/>
      <c r="F251" s="109"/>
      <c r="G251" s="127"/>
      <c r="H251" s="128"/>
      <c r="I251" s="55"/>
      <c r="J251" s="83"/>
      <c r="K251" s="55"/>
    </row>
    <row r="252" spans="5:11">
      <c r="E252" s="109"/>
      <c r="F252" s="109"/>
      <c r="G252" s="127"/>
      <c r="H252" s="128"/>
      <c r="I252" s="55"/>
      <c r="J252" s="83"/>
      <c r="K252" s="55"/>
    </row>
    <row r="253" spans="5:11">
      <c r="E253" s="109"/>
      <c r="F253" s="109"/>
      <c r="G253" s="127"/>
      <c r="H253" s="128"/>
      <c r="I253" s="55"/>
      <c r="J253" s="83"/>
      <c r="K253" s="55"/>
    </row>
    <row r="254" spans="5:11">
      <c r="E254" s="109"/>
      <c r="F254" s="109"/>
      <c r="G254" s="127"/>
      <c r="H254" s="128"/>
      <c r="I254" s="55"/>
      <c r="J254" s="83"/>
      <c r="K254" s="55"/>
    </row>
    <row r="255" spans="5:11">
      <c r="E255" s="109"/>
      <c r="F255" s="109"/>
      <c r="G255" s="127"/>
      <c r="H255" s="128"/>
      <c r="I255" s="55"/>
      <c r="J255" s="83"/>
      <c r="K255" s="55"/>
    </row>
    <row r="256" spans="5:11">
      <c r="E256" s="109"/>
      <c r="F256" s="109"/>
      <c r="G256" s="127"/>
      <c r="H256" s="128"/>
      <c r="I256" s="55"/>
      <c r="J256" s="83"/>
      <c r="K256" s="55"/>
    </row>
    <row r="257" spans="5:11">
      <c r="E257" s="109"/>
      <c r="F257" s="109"/>
      <c r="G257" s="127"/>
      <c r="H257" s="128"/>
      <c r="I257" s="55"/>
      <c r="J257" s="83"/>
      <c r="K257" s="55"/>
    </row>
    <row r="258" spans="5:11">
      <c r="E258" s="109"/>
      <c r="F258" s="109"/>
      <c r="G258" s="127"/>
      <c r="H258" s="128"/>
      <c r="I258" s="55"/>
      <c r="J258" s="83"/>
      <c r="K258" s="55"/>
    </row>
    <row r="259" spans="5:11">
      <c r="E259" s="109"/>
      <c r="F259" s="109"/>
      <c r="G259" s="127"/>
      <c r="H259" s="128"/>
      <c r="I259" s="55"/>
      <c r="J259" s="83"/>
      <c r="K259" s="55"/>
    </row>
    <row r="260" spans="5:11">
      <c r="E260" s="109"/>
      <c r="F260" s="109"/>
      <c r="G260" s="127"/>
      <c r="H260" s="128"/>
      <c r="I260" s="55"/>
      <c r="J260" s="83"/>
      <c r="K260" s="55"/>
    </row>
    <row r="261" spans="5:11">
      <c r="E261" s="109"/>
      <c r="F261" s="109"/>
      <c r="G261" s="127"/>
      <c r="H261" s="128"/>
      <c r="I261" s="55"/>
      <c r="J261" s="83"/>
      <c r="K261" s="55"/>
    </row>
    <row r="262" spans="5:11">
      <c r="E262" s="109"/>
      <c r="F262" s="109"/>
      <c r="G262" s="127"/>
      <c r="H262" s="128"/>
      <c r="I262" s="55"/>
      <c r="J262" s="83"/>
      <c r="K262" s="55"/>
    </row>
    <row r="263" spans="5:11">
      <c r="E263" s="109"/>
      <c r="F263" s="109"/>
      <c r="G263" s="127"/>
      <c r="H263" s="128"/>
      <c r="I263" s="55"/>
      <c r="J263" s="83"/>
      <c r="K263" s="55"/>
    </row>
    <row r="264" spans="5:11">
      <c r="E264" s="109"/>
      <c r="F264" s="109"/>
      <c r="G264" s="127"/>
      <c r="H264" s="128"/>
      <c r="I264" s="55"/>
      <c r="J264" s="83"/>
      <c r="K264" s="55"/>
    </row>
    <row r="265" spans="5:11">
      <c r="E265" s="109"/>
      <c r="F265" s="109"/>
      <c r="G265" s="127"/>
      <c r="H265" s="128"/>
      <c r="I265" s="55"/>
      <c r="J265" s="83"/>
      <c r="K265" s="55"/>
    </row>
    <row r="266" spans="5:11">
      <c r="E266" s="109"/>
      <c r="F266" s="109"/>
      <c r="G266" s="127"/>
      <c r="H266" s="128"/>
      <c r="I266" s="55"/>
      <c r="J266" s="83"/>
      <c r="K266" s="55"/>
    </row>
    <row r="267" spans="5:11">
      <c r="E267" s="109"/>
      <c r="F267" s="109"/>
      <c r="G267" s="127"/>
      <c r="H267" s="128"/>
      <c r="I267" s="55"/>
      <c r="J267" s="83"/>
      <c r="K267" s="55"/>
    </row>
    <row r="268" spans="5:11">
      <c r="E268" s="109"/>
      <c r="F268" s="109"/>
      <c r="G268" s="127"/>
      <c r="H268" s="128"/>
      <c r="I268" s="55"/>
      <c r="J268" s="83"/>
      <c r="K268" s="55"/>
    </row>
    <row r="269" spans="5:11">
      <c r="E269" s="109"/>
      <c r="F269" s="109"/>
      <c r="G269" s="127"/>
      <c r="H269" s="128"/>
      <c r="I269" s="55"/>
      <c r="J269" s="83"/>
      <c r="K269" s="55"/>
    </row>
    <row r="270" spans="5:11">
      <c r="E270" s="109"/>
      <c r="F270" s="109"/>
      <c r="G270" s="127"/>
      <c r="H270" s="128"/>
      <c r="I270" s="55"/>
      <c r="J270" s="83"/>
      <c r="K270" s="55"/>
    </row>
    <row r="271" spans="5:11">
      <c r="E271" s="109"/>
      <c r="F271" s="109"/>
      <c r="G271" s="127"/>
      <c r="H271" s="128"/>
      <c r="I271" s="55"/>
      <c r="J271" s="83"/>
      <c r="K271" s="55"/>
    </row>
    <row r="272" spans="5:11">
      <c r="E272" s="109"/>
      <c r="F272" s="109"/>
      <c r="G272" s="127"/>
      <c r="H272" s="128"/>
      <c r="I272" s="55"/>
      <c r="J272" s="83"/>
      <c r="K272" s="55"/>
    </row>
    <row r="273" spans="5:11">
      <c r="E273" s="109"/>
      <c r="F273" s="109"/>
      <c r="G273" s="127"/>
      <c r="H273" s="128"/>
      <c r="I273" s="55"/>
      <c r="J273" s="83"/>
      <c r="K273" s="55"/>
    </row>
    <row r="274" spans="5:11">
      <c r="E274" s="109"/>
      <c r="F274" s="109"/>
      <c r="G274" s="127"/>
      <c r="H274" s="128"/>
      <c r="I274" s="55"/>
      <c r="J274" s="83"/>
      <c r="K274" s="55"/>
    </row>
    <row r="275" spans="5:11">
      <c r="E275" s="109"/>
      <c r="F275" s="109"/>
      <c r="G275" s="127"/>
      <c r="H275" s="128"/>
      <c r="I275" s="55"/>
      <c r="J275" s="83"/>
      <c r="K275" s="55"/>
    </row>
    <row r="276" spans="5:11">
      <c r="E276" s="109"/>
      <c r="F276" s="109"/>
      <c r="G276" s="127"/>
      <c r="H276" s="128"/>
      <c r="I276" s="55"/>
      <c r="J276" s="83"/>
      <c r="K276" s="55"/>
    </row>
    <row r="277" spans="5:11">
      <c r="E277" s="109"/>
      <c r="F277" s="109"/>
      <c r="G277" s="127"/>
      <c r="H277" s="128"/>
      <c r="I277" s="55"/>
      <c r="J277" s="83"/>
      <c r="K277" s="55"/>
    </row>
    <row r="278" spans="5:11">
      <c r="E278" s="109"/>
      <c r="F278" s="109"/>
      <c r="G278" s="127"/>
      <c r="H278" s="128"/>
      <c r="I278" s="55"/>
      <c r="J278" s="83"/>
      <c r="K278" s="55"/>
    </row>
    <row r="279" spans="5:11">
      <c r="E279" s="109"/>
      <c r="F279" s="109"/>
      <c r="G279" s="127"/>
      <c r="H279" s="128"/>
      <c r="I279" s="55"/>
      <c r="J279" s="83"/>
      <c r="K279" s="55"/>
    </row>
    <row r="280" spans="5:11">
      <c r="E280" s="109"/>
      <c r="F280" s="109"/>
      <c r="G280" s="127"/>
      <c r="H280" s="128"/>
      <c r="I280" s="55"/>
      <c r="J280" s="83"/>
      <c r="K280" s="55"/>
    </row>
    <row r="281" spans="5:11">
      <c r="E281" s="109"/>
      <c r="F281" s="109"/>
      <c r="G281" s="127"/>
      <c r="H281" s="128"/>
      <c r="I281" s="55"/>
      <c r="J281" s="83"/>
      <c r="K281" s="55"/>
    </row>
    <row r="282" spans="5:11">
      <c r="E282" s="109"/>
      <c r="F282" s="109"/>
      <c r="G282" s="127"/>
      <c r="H282" s="128"/>
      <c r="I282" s="55"/>
      <c r="J282" s="83"/>
      <c r="K282" s="55"/>
    </row>
    <row r="283" spans="5:11">
      <c r="E283" s="109"/>
      <c r="F283" s="109"/>
      <c r="G283" s="127"/>
      <c r="H283" s="128"/>
      <c r="I283" s="55"/>
      <c r="J283" s="83"/>
      <c r="K283" s="55"/>
    </row>
    <row r="284" spans="5:11">
      <c r="E284" s="109"/>
      <c r="F284" s="109"/>
      <c r="G284" s="127"/>
      <c r="H284" s="128"/>
      <c r="I284" s="55"/>
      <c r="J284" s="83"/>
      <c r="K284" s="55"/>
    </row>
    <row r="285" spans="5:11">
      <c r="E285" s="109"/>
      <c r="F285" s="109"/>
      <c r="G285" s="127"/>
      <c r="H285" s="128"/>
      <c r="I285" s="55"/>
      <c r="J285" s="83"/>
      <c r="K285" s="55"/>
    </row>
    <row r="286" spans="5:11">
      <c r="E286" s="109"/>
      <c r="F286" s="109"/>
      <c r="G286" s="127"/>
      <c r="H286" s="128"/>
      <c r="I286" s="55"/>
      <c r="J286" s="83"/>
      <c r="K286" s="55"/>
    </row>
    <row r="287" spans="5:11">
      <c r="E287" s="109"/>
      <c r="F287" s="109"/>
      <c r="G287" s="127"/>
      <c r="H287" s="128"/>
      <c r="I287" s="55"/>
      <c r="J287" s="83"/>
      <c r="K287" s="55"/>
    </row>
    <row r="288" spans="5:11">
      <c r="E288" s="109"/>
      <c r="F288" s="109"/>
      <c r="G288" s="127"/>
      <c r="H288" s="128"/>
      <c r="I288" s="55"/>
      <c r="J288" s="83"/>
      <c r="K288" s="55"/>
    </row>
    <row r="289" spans="5:11">
      <c r="E289" s="109"/>
      <c r="F289" s="109"/>
      <c r="G289" s="127"/>
      <c r="H289" s="128"/>
      <c r="I289" s="55"/>
      <c r="J289" s="83"/>
      <c r="K289" s="55"/>
    </row>
    <row r="290" spans="5:11">
      <c r="E290" s="109"/>
      <c r="F290" s="109"/>
      <c r="G290" s="127"/>
      <c r="H290" s="128"/>
      <c r="I290" s="55"/>
      <c r="J290" s="83"/>
      <c r="K290" s="55"/>
    </row>
    <row r="291" spans="5:11">
      <c r="E291" s="109"/>
      <c r="F291" s="109"/>
      <c r="G291" s="127"/>
      <c r="H291" s="128"/>
      <c r="I291" s="55"/>
      <c r="J291" s="83"/>
      <c r="K291" s="55"/>
    </row>
    <row r="292" spans="5:11">
      <c r="E292" s="109"/>
      <c r="F292" s="109"/>
      <c r="G292" s="127"/>
      <c r="H292" s="128"/>
      <c r="I292" s="55"/>
      <c r="J292" s="83"/>
      <c r="K292" s="55"/>
    </row>
    <row r="293" spans="5:11">
      <c r="E293" s="109"/>
      <c r="F293" s="109"/>
      <c r="G293" s="127"/>
      <c r="H293" s="128"/>
      <c r="I293" s="55"/>
      <c r="J293" s="83"/>
      <c r="K293" s="55"/>
    </row>
    <row r="294" spans="5:11">
      <c r="E294" s="109"/>
      <c r="F294" s="109"/>
      <c r="G294" s="127"/>
      <c r="H294" s="128"/>
      <c r="I294" s="55"/>
      <c r="J294" s="83"/>
      <c r="K294" s="55"/>
    </row>
    <row r="295" spans="5:11">
      <c r="E295" s="109"/>
      <c r="F295" s="109"/>
      <c r="G295" s="127"/>
      <c r="H295" s="128"/>
      <c r="I295" s="55"/>
      <c r="J295" s="83"/>
      <c r="K295" s="55"/>
    </row>
    <row r="296" spans="5:11">
      <c r="E296" s="109"/>
      <c r="F296" s="109"/>
      <c r="G296" s="127"/>
      <c r="H296" s="128"/>
      <c r="I296" s="55"/>
      <c r="J296" s="83"/>
      <c r="K296" s="55"/>
    </row>
    <row r="297" spans="5:11">
      <c r="E297" s="109"/>
      <c r="F297" s="109"/>
      <c r="G297" s="127"/>
      <c r="H297" s="128"/>
      <c r="I297" s="55"/>
      <c r="J297" s="83"/>
      <c r="K297" s="55"/>
    </row>
    <row r="298" spans="5:11">
      <c r="E298" s="109"/>
      <c r="F298" s="109"/>
      <c r="G298" s="127"/>
      <c r="H298" s="128"/>
      <c r="I298" s="55"/>
      <c r="J298" s="83"/>
      <c r="K298" s="55"/>
    </row>
    <row r="299" spans="5:11">
      <c r="E299" s="109"/>
      <c r="F299" s="109"/>
      <c r="G299" s="127"/>
      <c r="H299" s="128"/>
      <c r="I299" s="55"/>
      <c r="J299" s="83"/>
      <c r="K299" s="55"/>
    </row>
    <row r="300" spans="5:11">
      <c r="E300" s="109"/>
      <c r="F300" s="109"/>
      <c r="G300" s="127"/>
      <c r="H300" s="128"/>
      <c r="I300" s="55"/>
      <c r="J300" s="83"/>
      <c r="K300" s="55"/>
    </row>
    <row r="301" spans="5:11">
      <c r="E301" s="109"/>
      <c r="F301" s="109"/>
      <c r="G301" s="127"/>
      <c r="H301" s="128"/>
      <c r="I301" s="55"/>
      <c r="J301" s="83"/>
      <c r="K301" s="55"/>
    </row>
    <row r="302" spans="5:11">
      <c r="E302" s="109"/>
      <c r="F302" s="109"/>
      <c r="G302" s="127"/>
      <c r="H302" s="128"/>
      <c r="I302" s="55"/>
      <c r="J302" s="83"/>
      <c r="K302" s="55"/>
    </row>
    <row r="303" spans="5:11">
      <c r="E303" s="109"/>
      <c r="F303" s="109"/>
      <c r="G303" s="127"/>
      <c r="H303" s="128"/>
      <c r="I303" s="55"/>
      <c r="J303" s="83"/>
      <c r="K303" s="55"/>
    </row>
    <row r="304" spans="5:11">
      <c r="E304" s="109"/>
      <c r="F304" s="109"/>
      <c r="G304" s="127"/>
      <c r="H304" s="128"/>
      <c r="I304" s="55"/>
      <c r="J304" s="83"/>
      <c r="K304" s="55"/>
    </row>
    <row r="305" spans="5:11">
      <c r="E305" s="109"/>
      <c r="F305" s="109"/>
      <c r="G305" s="127"/>
      <c r="H305" s="128"/>
      <c r="I305" s="55"/>
      <c r="J305" s="83"/>
      <c r="K305" s="55"/>
    </row>
    <row r="306" spans="5:11">
      <c r="E306" s="109"/>
      <c r="F306" s="109"/>
      <c r="G306" s="127"/>
      <c r="H306" s="128"/>
      <c r="I306" s="55"/>
      <c r="J306" s="83"/>
      <c r="K306" s="55"/>
    </row>
    <row r="307" spans="5:11">
      <c r="E307" s="109"/>
      <c r="F307" s="109"/>
      <c r="G307" s="127"/>
      <c r="H307" s="128"/>
      <c r="I307" s="55"/>
      <c r="J307" s="83"/>
      <c r="K307" s="55"/>
    </row>
    <row r="308" spans="5:11">
      <c r="E308" s="109"/>
      <c r="F308" s="109"/>
      <c r="G308" s="127"/>
      <c r="H308" s="128"/>
      <c r="I308" s="55"/>
      <c r="J308" s="83"/>
      <c r="K308" s="55"/>
    </row>
    <row r="309" spans="5:11">
      <c r="E309" s="109"/>
      <c r="F309" s="109"/>
      <c r="G309" s="127"/>
      <c r="H309" s="128"/>
      <c r="I309" s="55"/>
      <c r="J309" s="83"/>
      <c r="K309" s="55"/>
    </row>
    <row r="310" spans="5:11">
      <c r="E310" s="109"/>
      <c r="F310" s="109"/>
      <c r="G310" s="127"/>
      <c r="H310" s="128"/>
      <c r="I310" s="55"/>
      <c r="J310" s="83"/>
      <c r="K310" s="55"/>
    </row>
    <row r="311" spans="5:11">
      <c r="E311" s="109"/>
      <c r="F311" s="109"/>
      <c r="G311" s="127"/>
      <c r="H311" s="128"/>
      <c r="I311" s="55"/>
      <c r="J311" s="83"/>
      <c r="K311" s="55"/>
    </row>
    <row r="312" spans="5:11">
      <c r="E312" s="109"/>
      <c r="F312" s="109"/>
      <c r="G312" s="127"/>
      <c r="H312" s="128"/>
      <c r="I312" s="55"/>
      <c r="J312" s="83"/>
      <c r="K312" s="55"/>
    </row>
    <row r="313" spans="5:11">
      <c r="E313" s="109"/>
      <c r="F313" s="109"/>
      <c r="G313" s="127"/>
      <c r="H313" s="128"/>
      <c r="I313" s="55"/>
      <c r="J313" s="83"/>
      <c r="K313" s="55"/>
    </row>
    <row r="314" spans="5:11">
      <c r="E314" s="109"/>
      <c r="F314" s="109"/>
      <c r="G314" s="127"/>
      <c r="H314" s="128"/>
      <c r="I314" s="55"/>
      <c r="J314" s="83"/>
      <c r="K314" s="55"/>
    </row>
    <row r="315" spans="5:11">
      <c r="E315" s="109"/>
      <c r="F315" s="109"/>
      <c r="G315" s="127"/>
      <c r="H315" s="128"/>
      <c r="I315" s="55"/>
      <c r="J315" s="83"/>
      <c r="K315" s="55"/>
    </row>
    <row r="316" spans="5:11">
      <c r="E316" s="109"/>
      <c r="F316" s="109"/>
      <c r="G316" s="127"/>
      <c r="H316" s="128"/>
      <c r="I316" s="55"/>
      <c r="J316" s="83"/>
      <c r="K316" s="55"/>
    </row>
    <row r="317" spans="5:11">
      <c r="E317" s="109"/>
      <c r="F317" s="109"/>
      <c r="G317" s="127"/>
      <c r="H317" s="128"/>
      <c r="I317" s="55"/>
      <c r="J317" s="83"/>
      <c r="K317" s="55"/>
    </row>
    <row r="318" spans="5:11">
      <c r="E318" s="109"/>
      <c r="F318" s="109"/>
      <c r="G318" s="127"/>
      <c r="H318" s="128"/>
      <c r="I318" s="55"/>
      <c r="J318" s="83"/>
      <c r="K318" s="55"/>
    </row>
    <row r="319" spans="5:11">
      <c r="E319" s="109"/>
      <c r="F319" s="109"/>
      <c r="G319" s="127"/>
      <c r="H319" s="128"/>
      <c r="I319" s="55"/>
      <c r="J319" s="83"/>
      <c r="K319" s="55"/>
    </row>
    <row r="320" spans="5:11">
      <c r="E320" s="109"/>
      <c r="F320" s="109"/>
      <c r="G320" s="127"/>
      <c r="H320" s="128"/>
      <c r="I320" s="55"/>
      <c r="J320" s="83"/>
      <c r="K320" s="55"/>
    </row>
    <row r="321" spans="5:11">
      <c r="E321" s="109"/>
      <c r="F321" s="109"/>
      <c r="G321" s="127"/>
      <c r="H321" s="128"/>
      <c r="I321" s="55"/>
      <c r="J321" s="83"/>
      <c r="K321" s="55"/>
    </row>
    <row r="322" spans="5:11">
      <c r="E322" s="109"/>
      <c r="F322" s="109"/>
      <c r="G322" s="127"/>
      <c r="H322" s="128"/>
      <c r="I322" s="55"/>
      <c r="J322" s="83"/>
      <c r="K322" s="55"/>
    </row>
    <row r="323" spans="5:11">
      <c r="E323" s="109"/>
      <c r="F323" s="109"/>
      <c r="G323" s="127"/>
      <c r="H323" s="128"/>
      <c r="I323" s="55"/>
      <c r="J323" s="83"/>
      <c r="K323" s="55"/>
    </row>
    <row r="324" spans="5:11">
      <c r="E324" s="109"/>
      <c r="F324" s="109"/>
      <c r="G324" s="127"/>
      <c r="H324" s="128"/>
      <c r="I324" s="55"/>
      <c r="J324" s="83"/>
      <c r="K324" s="55"/>
    </row>
    <row r="325" spans="5:11">
      <c r="E325" s="109"/>
      <c r="F325" s="109"/>
      <c r="G325" s="127"/>
      <c r="H325" s="128"/>
      <c r="I325" s="55"/>
      <c r="J325" s="83"/>
      <c r="K325" s="55"/>
    </row>
    <row r="326" spans="5:11">
      <c r="E326" s="109"/>
      <c r="F326" s="109"/>
      <c r="G326" s="127"/>
      <c r="H326" s="128"/>
      <c r="I326" s="55"/>
      <c r="J326" s="83"/>
      <c r="K326" s="55"/>
    </row>
    <row r="327" spans="5:11">
      <c r="E327" s="109"/>
      <c r="F327" s="109"/>
      <c r="G327" s="127"/>
      <c r="H327" s="128"/>
      <c r="I327" s="55"/>
      <c r="J327" s="83"/>
      <c r="K327" s="55"/>
    </row>
    <row r="328" spans="5:11">
      <c r="E328" s="109"/>
      <c r="F328" s="109"/>
      <c r="G328" s="127"/>
      <c r="H328" s="128"/>
      <c r="I328" s="55"/>
      <c r="J328" s="83"/>
      <c r="K328" s="55"/>
    </row>
    <row r="329" spans="5:11">
      <c r="E329" s="109"/>
      <c r="F329" s="109"/>
      <c r="G329" s="127"/>
      <c r="H329" s="128"/>
      <c r="I329" s="55"/>
      <c r="J329" s="83"/>
      <c r="K329" s="55"/>
    </row>
    <row r="330" spans="5:11">
      <c r="E330" s="109"/>
      <c r="F330" s="109"/>
      <c r="G330" s="127"/>
      <c r="H330" s="128"/>
      <c r="I330" s="55"/>
      <c r="J330" s="83"/>
      <c r="K330" s="55"/>
    </row>
    <row r="331" spans="5:11">
      <c r="E331" s="109"/>
      <c r="F331" s="109"/>
      <c r="G331" s="127"/>
      <c r="H331" s="128"/>
      <c r="I331" s="55"/>
      <c r="J331" s="83"/>
      <c r="K331" s="55"/>
    </row>
    <row r="332" spans="5:11">
      <c r="E332" s="109"/>
      <c r="F332" s="109"/>
      <c r="G332" s="127"/>
      <c r="H332" s="128"/>
      <c r="I332" s="55"/>
      <c r="J332" s="83"/>
      <c r="K332" s="55"/>
    </row>
    <row r="333" spans="5:11">
      <c r="E333" s="109"/>
      <c r="F333" s="109"/>
      <c r="G333" s="127"/>
      <c r="H333" s="128"/>
      <c r="I333" s="55"/>
      <c r="J333" s="83"/>
      <c r="K333" s="55"/>
    </row>
    <row r="334" spans="5:11">
      <c r="E334" s="109"/>
      <c r="F334" s="109"/>
      <c r="G334" s="127"/>
      <c r="H334" s="128"/>
      <c r="I334" s="55"/>
      <c r="J334" s="83"/>
      <c r="K334" s="55"/>
    </row>
    <row r="335" spans="5:11">
      <c r="E335" s="109"/>
      <c r="F335" s="109"/>
      <c r="G335" s="127"/>
      <c r="H335" s="128"/>
      <c r="I335" s="55"/>
      <c r="J335" s="83"/>
      <c r="K335" s="55"/>
    </row>
    <row r="336" spans="5:11">
      <c r="E336" s="109"/>
      <c r="F336" s="109"/>
      <c r="G336" s="127"/>
      <c r="H336" s="128"/>
      <c r="I336" s="55"/>
      <c r="J336" s="83"/>
      <c r="K336" s="55"/>
    </row>
    <row r="337" spans="5:11">
      <c r="E337" s="109"/>
      <c r="F337" s="109"/>
      <c r="G337" s="127"/>
      <c r="H337" s="128"/>
      <c r="I337" s="55"/>
      <c r="J337" s="83"/>
      <c r="K337" s="55"/>
    </row>
    <row r="338" spans="5:11">
      <c r="E338" s="109"/>
      <c r="F338" s="109"/>
      <c r="G338" s="127"/>
      <c r="H338" s="128"/>
      <c r="I338" s="55"/>
      <c r="J338" s="83"/>
      <c r="K338" s="55"/>
    </row>
    <row r="339" spans="5:11">
      <c r="E339" s="109"/>
      <c r="F339" s="109"/>
      <c r="G339" s="127"/>
      <c r="H339" s="128"/>
      <c r="I339" s="55"/>
      <c r="J339" s="83"/>
      <c r="K339" s="55"/>
    </row>
    <row r="340" spans="5:11">
      <c r="E340" s="109"/>
      <c r="F340" s="109"/>
      <c r="G340" s="127"/>
      <c r="H340" s="128"/>
      <c r="I340" s="55"/>
      <c r="J340" s="83"/>
      <c r="K340" s="55"/>
    </row>
    <row r="341" spans="5:11">
      <c r="E341" s="109"/>
      <c r="F341" s="109"/>
      <c r="G341" s="127"/>
      <c r="H341" s="128"/>
      <c r="I341" s="55"/>
      <c r="J341" s="83"/>
      <c r="K341" s="55"/>
    </row>
    <row r="342" spans="5:11">
      <c r="E342" s="109"/>
      <c r="F342" s="109"/>
      <c r="G342" s="127"/>
      <c r="H342" s="128"/>
      <c r="I342" s="55"/>
      <c r="J342" s="83"/>
      <c r="K342" s="55"/>
    </row>
    <row r="343" spans="5:11">
      <c r="E343" s="109"/>
      <c r="F343" s="109"/>
      <c r="G343" s="127"/>
      <c r="H343" s="128"/>
      <c r="I343" s="55"/>
      <c r="J343" s="83"/>
      <c r="K343" s="55"/>
    </row>
    <row r="344" spans="5:11">
      <c r="E344" s="109"/>
      <c r="F344" s="109"/>
      <c r="G344" s="127"/>
      <c r="H344" s="128"/>
      <c r="I344" s="55"/>
      <c r="J344" s="83"/>
      <c r="K344" s="55"/>
    </row>
    <row r="345" spans="5:11">
      <c r="E345" s="109"/>
      <c r="F345" s="109"/>
      <c r="G345" s="127"/>
      <c r="H345" s="128"/>
      <c r="I345" s="55"/>
      <c r="J345" s="83"/>
      <c r="K345" s="55"/>
    </row>
    <row r="346" spans="5:11">
      <c r="E346" s="109"/>
      <c r="F346" s="109"/>
      <c r="G346" s="127"/>
      <c r="H346" s="128"/>
      <c r="I346" s="55"/>
      <c r="J346" s="83"/>
      <c r="K346" s="55"/>
    </row>
    <row r="347" spans="5:11">
      <c r="E347" s="109"/>
      <c r="F347" s="109"/>
      <c r="G347" s="127"/>
      <c r="H347" s="128"/>
      <c r="I347" s="55"/>
      <c r="J347" s="83"/>
      <c r="K347" s="55"/>
    </row>
    <row r="348" spans="5:11">
      <c r="E348" s="109"/>
      <c r="F348" s="109"/>
      <c r="G348" s="127"/>
      <c r="H348" s="128"/>
      <c r="I348" s="55"/>
      <c r="J348" s="83"/>
      <c r="K348" s="55"/>
    </row>
    <row r="349" spans="5:11">
      <c r="E349" s="109"/>
      <c r="F349" s="109"/>
      <c r="G349" s="127"/>
      <c r="H349" s="128"/>
      <c r="I349" s="55"/>
      <c r="J349" s="83"/>
      <c r="K349" s="55"/>
    </row>
    <row r="350" spans="5:11">
      <c r="E350" s="109"/>
      <c r="F350" s="109"/>
      <c r="G350" s="127"/>
      <c r="H350" s="128"/>
      <c r="I350" s="55"/>
      <c r="J350" s="83"/>
      <c r="K350" s="55"/>
    </row>
    <row r="351" spans="5:11">
      <c r="E351" s="109"/>
      <c r="F351" s="109"/>
      <c r="G351" s="127"/>
      <c r="H351" s="128"/>
      <c r="I351" s="55"/>
      <c r="J351" s="83"/>
      <c r="K351" s="55"/>
    </row>
    <row r="352" spans="5:11">
      <c r="E352" s="109"/>
      <c r="F352" s="109"/>
      <c r="G352" s="127"/>
      <c r="H352" s="128"/>
      <c r="I352" s="55"/>
      <c r="J352" s="83"/>
      <c r="K352" s="55"/>
    </row>
    <row r="353" spans="5:11">
      <c r="E353" s="109"/>
      <c r="F353" s="109"/>
      <c r="G353" s="127"/>
      <c r="H353" s="128"/>
      <c r="I353" s="55"/>
      <c r="J353" s="83"/>
      <c r="K353" s="55"/>
    </row>
    <row r="354" spans="5:11">
      <c r="E354" s="109"/>
      <c r="F354" s="109"/>
      <c r="G354" s="127"/>
      <c r="H354" s="128"/>
      <c r="I354" s="55"/>
      <c r="J354" s="83"/>
      <c r="K354" s="55"/>
    </row>
    <row r="355" spans="5:11">
      <c r="E355" s="109"/>
      <c r="F355" s="109"/>
      <c r="G355" s="127"/>
      <c r="H355" s="128"/>
      <c r="I355" s="55"/>
      <c r="J355" s="83"/>
      <c r="K355" s="55"/>
    </row>
    <row r="356" spans="5:11">
      <c r="E356" s="109"/>
      <c r="F356" s="109"/>
      <c r="G356" s="127"/>
      <c r="H356" s="128"/>
      <c r="I356" s="55"/>
      <c r="J356" s="83"/>
      <c r="K356" s="55"/>
    </row>
    <row r="357" spans="5:11">
      <c r="E357" s="109"/>
      <c r="F357" s="109"/>
      <c r="G357" s="127"/>
      <c r="H357" s="128"/>
      <c r="I357" s="55"/>
      <c r="J357" s="83"/>
      <c r="K357" s="55"/>
    </row>
    <row r="358" spans="5:11">
      <c r="E358" s="109"/>
      <c r="F358" s="109"/>
      <c r="G358" s="127"/>
      <c r="H358" s="128"/>
      <c r="I358" s="55"/>
      <c r="J358" s="83"/>
      <c r="K358" s="55"/>
    </row>
    <row r="359" spans="5:11">
      <c r="E359" s="109"/>
      <c r="F359" s="109"/>
      <c r="G359" s="127"/>
      <c r="H359" s="128"/>
      <c r="I359" s="55"/>
      <c r="J359" s="83"/>
      <c r="K359" s="55"/>
    </row>
    <row r="360" spans="5:11">
      <c r="E360" s="109"/>
      <c r="F360" s="109"/>
      <c r="G360" s="127"/>
      <c r="H360" s="128"/>
      <c r="I360" s="55"/>
      <c r="J360" s="83"/>
      <c r="K360" s="55"/>
    </row>
    <row r="361" spans="5:11">
      <c r="E361" s="109"/>
      <c r="F361" s="109"/>
      <c r="G361" s="127"/>
      <c r="H361" s="128"/>
      <c r="I361" s="55"/>
      <c r="J361" s="83"/>
      <c r="K361" s="55"/>
    </row>
    <row r="362" spans="5:11">
      <c r="E362" s="109"/>
      <c r="F362" s="109"/>
      <c r="G362" s="127"/>
      <c r="H362" s="128"/>
      <c r="I362" s="55"/>
      <c r="J362" s="83"/>
      <c r="K362" s="55"/>
    </row>
    <row r="363" spans="5:11">
      <c r="E363" s="109"/>
      <c r="F363" s="109"/>
      <c r="G363" s="127"/>
      <c r="H363" s="128"/>
      <c r="I363" s="55"/>
      <c r="J363" s="83"/>
      <c r="K363" s="55"/>
    </row>
    <row r="364" spans="5:11">
      <c r="E364" s="109"/>
      <c r="F364" s="109"/>
      <c r="G364" s="127"/>
      <c r="H364" s="128"/>
      <c r="I364" s="55"/>
      <c r="J364" s="83"/>
      <c r="K364" s="55"/>
    </row>
    <row r="365" spans="5:11">
      <c r="E365" s="109"/>
      <c r="F365" s="109"/>
      <c r="G365" s="127"/>
      <c r="H365" s="128"/>
      <c r="I365" s="55"/>
      <c r="J365" s="83"/>
      <c r="K365" s="55"/>
    </row>
    <row r="366" spans="5:11">
      <c r="E366" s="109"/>
      <c r="F366" s="109"/>
      <c r="G366" s="127"/>
      <c r="H366" s="128"/>
      <c r="I366" s="55"/>
      <c r="J366" s="83"/>
      <c r="K366" s="55"/>
    </row>
    <row r="367" spans="5:11">
      <c r="E367" s="109"/>
      <c r="F367" s="109"/>
      <c r="G367" s="127"/>
      <c r="H367" s="128"/>
      <c r="I367" s="55"/>
      <c r="J367" s="83"/>
      <c r="K367" s="55"/>
    </row>
    <row r="368" spans="5:11">
      <c r="E368" s="109"/>
      <c r="F368" s="109"/>
      <c r="G368" s="127"/>
      <c r="H368" s="128"/>
      <c r="I368" s="55"/>
      <c r="J368" s="83"/>
      <c r="K368" s="55"/>
    </row>
    <row r="369" spans="5:11">
      <c r="E369" s="109"/>
      <c r="F369" s="109"/>
      <c r="G369" s="127"/>
      <c r="H369" s="128"/>
      <c r="I369" s="55"/>
      <c r="J369" s="83"/>
      <c r="K369" s="55"/>
    </row>
    <row r="370" spans="5:11">
      <c r="E370" s="109"/>
      <c r="F370" s="109"/>
      <c r="G370" s="127"/>
      <c r="H370" s="128"/>
      <c r="I370" s="55"/>
      <c r="J370" s="83"/>
      <c r="K370" s="55"/>
    </row>
    <row r="371" spans="5:11">
      <c r="E371" s="109"/>
      <c r="F371" s="109"/>
      <c r="G371" s="127"/>
      <c r="H371" s="128"/>
      <c r="I371" s="55"/>
      <c r="J371" s="83"/>
      <c r="K371" s="55"/>
    </row>
    <row r="372" spans="5:11">
      <c r="E372" s="109"/>
      <c r="F372" s="109"/>
      <c r="G372" s="127"/>
      <c r="H372" s="128"/>
      <c r="I372" s="55"/>
      <c r="J372" s="83"/>
      <c r="K372" s="55"/>
    </row>
    <row r="373" spans="5:11">
      <c r="E373" s="109"/>
      <c r="F373" s="109"/>
      <c r="G373" s="127"/>
      <c r="H373" s="128"/>
      <c r="I373" s="55"/>
      <c r="J373" s="83"/>
      <c r="K373" s="55"/>
    </row>
    <row r="374" spans="5:11">
      <c r="E374" s="109"/>
      <c r="F374" s="109"/>
      <c r="G374" s="127"/>
      <c r="H374" s="128"/>
      <c r="I374" s="55"/>
      <c r="J374" s="83"/>
      <c r="K374" s="55"/>
    </row>
    <row r="375" spans="5:11">
      <c r="E375" s="109"/>
      <c r="F375" s="109"/>
      <c r="G375" s="127"/>
      <c r="H375" s="128"/>
      <c r="I375" s="55"/>
      <c r="J375" s="83"/>
      <c r="K375" s="55"/>
    </row>
    <row r="376" spans="5:11">
      <c r="E376" s="109"/>
      <c r="F376" s="109"/>
      <c r="G376" s="127"/>
      <c r="H376" s="128"/>
      <c r="I376" s="55"/>
      <c r="J376" s="83"/>
      <c r="K376" s="55"/>
    </row>
    <row r="377" spans="5:11">
      <c r="E377" s="109"/>
      <c r="F377" s="109"/>
      <c r="G377" s="127"/>
      <c r="H377" s="128"/>
      <c r="I377" s="55"/>
      <c r="J377" s="83"/>
      <c r="K377" s="55"/>
    </row>
    <row r="378" spans="5:11">
      <c r="E378" s="109"/>
      <c r="F378" s="109"/>
      <c r="G378" s="127"/>
      <c r="H378" s="128"/>
      <c r="I378" s="55"/>
      <c r="J378" s="83"/>
      <c r="K378" s="55"/>
    </row>
    <row r="379" spans="5:11">
      <c r="E379" s="109"/>
      <c r="F379" s="109"/>
      <c r="G379" s="127"/>
      <c r="H379" s="128"/>
      <c r="I379" s="55"/>
      <c r="J379" s="83"/>
      <c r="K379" s="55"/>
    </row>
    <row r="380" spans="5:11">
      <c r="E380" s="109"/>
      <c r="F380" s="109"/>
      <c r="G380" s="127"/>
      <c r="H380" s="128"/>
      <c r="I380" s="55"/>
      <c r="J380" s="83"/>
      <c r="K380" s="55"/>
    </row>
    <row r="381" spans="5:11">
      <c r="E381" s="109"/>
      <c r="F381" s="109"/>
      <c r="G381" s="127"/>
      <c r="H381" s="128"/>
      <c r="I381" s="55"/>
      <c r="J381" s="83"/>
      <c r="K381" s="55"/>
    </row>
    <row r="382" spans="5:11">
      <c r="E382" s="109"/>
      <c r="F382" s="109"/>
      <c r="G382" s="127"/>
      <c r="H382" s="128"/>
      <c r="I382" s="55"/>
      <c r="J382" s="83"/>
      <c r="K382" s="55"/>
    </row>
    <row r="383" spans="5:11">
      <c r="E383" s="109"/>
      <c r="F383" s="109"/>
      <c r="G383" s="127"/>
      <c r="H383" s="128"/>
      <c r="I383" s="55"/>
      <c r="J383" s="83"/>
      <c r="K383" s="55"/>
    </row>
    <row r="384" spans="5:11">
      <c r="E384" s="109"/>
      <c r="F384" s="109"/>
      <c r="G384" s="127"/>
      <c r="H384" s="128"/>
      <c r="I384" s="55"/>
      <c r="J384" s="83"/>
      <c r="K384" s="55"/>
    </row>
    <row r="385" spans="5:11">
      <c r="E385" s="109"/>
      <c r="F385" s="109"/>
      <c r="G385" s="127"/>
      <c r="H385" s="128"/>
      <c r="I385" s="55"/>
      <c r="J385" s="83"/>
      <c r="K385" s="55"/>
    </row>
    <row r="386" spans="5:11">
      <c r="E386" s="109"/>
      <c r="F386" s="109"/>
      <c r="G386" s="127"/>
      <c r="H386" s="128"/>
      <c r="I386" s="55"/>
      <c r="J386" s="83"/>
      <c r="K386" s="55"/>
    </row>
    <row r="387" spans="5:11">
      <c r="E387" s="109"/>
      <c r="F387" s="109"/>
      <c r="G387" s="127"/>
      <c r="H387" s="128"/>
      <c r="I387" s="55"/>
      <c r="J387" s="83"/>
      <c r="K387" s="55"/>
    </row>
    <row r="388" spans="5:11">
      <c r="E388" s="109"/>
      <c r="F388" s="109"/>
      <c r="G388" s="127"/>
      <c r="H388" s="128"/>
      <c r="I388" s="55"/>
      <c r="J388" s="83"/>
      <c r="K388" s="55"/>
    </row>
    <row r="389" spans="5:11">
      <c r="E389" s="109"/>
      <c r="F389" s="109"/>
      <c r="G389" s="127"/>
      <c r="H389" s="128"/>
      <c r="I389" s="55"/>
      <c r="J389" s="83"/>
      <c r="K389" s="55"/>
    </row>
    <row r="390" spans="5:11">
      <c r="E390" s="109"/>
      <c r="F390" s="109"/>
      <c r="G390" s="127"/>
      <c r="H390" s="128"/>
      <c r="I390" s="55"/>
      <c r="J390" s="83"/>
      <c r="K390" s="55"/>
    </row>
    <row r="391" spans="5:11">
      <c r="E391" s="109"/>
      <c r="F391" s="109"/>
      <c r="G391" s="127"/>
      <c r="H391" s="128"/>
      <c r="I391" s="55"/>
      <c r="J391" s="83"/>
      <c r="K391" s="55"/>
    </row>
    <row r="392" spans="5:11">
      <c r="E392" s="109"/>
      <c r="F392" s="109"/>
      <c r="G392" s="127"/>
      <c r="H392" s="128"/>
      <c r="I392" s="55"/>
      <c r="J392" s="83"/>
      <c r="K392" s="55"/>
    </row>
    <row r="393" spans="5:11">
      <c r="E393" s="109"/>
      <c r="F393" s="109"/>
      <c r="G393" s="127"/>
      <c r="H393" s="128"/>
      <c r="I393" s="55"/>
      <c r="J393" s="83"/>
      <c r="K393" s="55"/>
    </row>
    <row r="394" spans="5:11">
      <c r="E394" s="109"/>
      <c r="F394" s="109"/>
      <c r="G394" s="127"/>
      <c r="H394" s="128"/>
      <c r="I394" s="55"/>
      <c r="J394" s="83"/>
      <c r="K394" s="55"/>
    </row>
    <row r="395" spans="5:11">
      <c r="E395" s="109"/>
      <c r="F395" s="109"/>
      <c r="G395" s="127"/>
      <c r="H395" s="128"/>
      <c r="I395" s="55"/>
      <c r="J395" s="83"/>
      <c r="K395" s="55"/>
    </row>
    <row r="396" spans="5:11">
      <c r="E396" s="109"/>
      <c r="F396" s="109"/>
      <c r="G396" s="127"/>
      <c r="H396" s="128"/>
      <c r="I396" s="55"/>
      <c r="J396" s="83"/>
      <c r="K396" s="55"/>
    </row>
    <row r="397" spans="5:11">
      <c r="E397" s="109"/>
      <c r="F397" s="109"/>
      <c r="G397" s="127"/>
      <c r="H397" s="128"/>
      <c r="I397" s="55"/>
      <c r="J397" s="83"/>
      <c r="K397" s="55"/>
    </row>
    <row r="398" spans="5:11">
      <c r="E398" s="109"/>
      <c r="F398" s="109"/>
      <c r="G398" s="127"/>
      <c r="H398" s="128"/>
      <c r="I398" s="55"/>
      <c r="J398" s="83"/>
      <c r="K398" s="55"/>
    </row>
    <row r="399" spans="5:11">
      <c r="E399" s="109"/>
      <c r="F399" s="109"/>
      <c r="G399" s="127"/>
      <c r="H399" s="128"/>
      <c r="I399" s="55"/>
      <c r="J399" s="83"/>
      <c r="K399" s="55"/>
    </row>
    <row r="400" spans="5:11">
      <c r="E400" s="109"/>
      <c r="F400" s="109"/>
      <c r="G400" s="127"/>
      <c r="H400" s="128"/>
      <c r="I400" s="55"/>
      <c r="J400" s="83"/>
      <c r="K400" s="55"/>
    </row>
    <row r="401" spans="5:11">
      <c r="E401" s="109"/>
      <c r="F401" s="109"/>
      <c r="G401" s="127"/>
      <c r="H401" s="128"/>
      <c r="I401" s="55"/>
      <c r="J401" s="83"/>
      <c r="K401" s="55"/>
    </row>
    <row r="402" spans="5:11">
      <c r="E402" s="109"/>
      <c r="F402" s="109"/>
      <c r="G402" s="127"/>
      <c r="H402" s="128"/>
      <c r="I402" s="55"/>
      <c r="J402" s="83"/>
      <c r="K402" s="55"/>
    </row>
    <row r="403" spans="5:11">
      <c r="E403" s="109"/>
      <c r="F403" s="109"/>
      <c r="G403" s="127"/>
      <c r="H403" s="128"/>
      <c r="I403" s="55"/>
      <c r="J403" s="83"/>
      <c r="K403" s="55"/>
    </row>
    <row r="404" spans="5:11">
      <c r="E404" s="109"/>
      <c r="F404" s="109"/>
      <c r="G404" s="127"/>
      <c r="H404" s="128"/>
      <c r="I404" s="55"/>
      <c r="J404" s="83"/>
      <c r="K404" s="55"/>
    </row>
    <row r="405" spans="5:11">
      <c r="E405" s="109"/>
      <c r="F405" s="109"/>
      <c r="G405" s="127"/>
      <c r="H405" s="128"/>
      <c r="I405" s="55"/>
      <c r="J405" s="83"/>
      <c r="K405" s="55"/>
    </row>
    <row r="406" spans="5:11">
      <c r="E406" s="109"/>
      <c r="F406" s="109"/>
      <c r="G406" s="127"/>
      <c r="H406" s="128"/>
      <c r="I406" s="55"/>
      <c r="J406" s="83"/>
      <c r="K406" s="55"/>
    </row>
    <row r="407" spans="5:11">
      <c r="E407" s="109"/>
      <c r="F407" s="109"/>
      <c r="G407" s="127"/>
      <c r="H407" s="128"/>
      <c r="I407" s="55"/>
      <c r="J407" s="83"/>
      <c r="K407" s="55"/>
    </row>
    <row r="408" spans="5:11">
      <c r="E408" s="109"/>
      <c r="F408" s="109"/>
      <c r="G408" s="127"/>
      <c r="H408" s="128"/>
      <c r="I408" s="55"/>
      <c r="J408" s="83"/>
      <c r="K408" s="55"/>
    </row>
    <row r="409" spans="5:11">
      <c r="E409" s="109"/>
      <c r="F409" s="109"/>
      <c r="G409" s="127"/>
      <c r="H409" s="128"/>
      <c r="I409" s="55"/>
      <c r="J409" s="83"/>
      <c r="K409" s="55"/>
    </row>
    <row r="410" spans="5:11">
      <c r="E410" s="109"/>
      <c r="F410" s="109"/>
      <c r="G410" s="127"/>
      <c r="H410" s="128"/>
      <c r="I410" s="55"/>
      <c r="J410" s="83"/>
      <c r="K410" s="55"/>
    </row>
    <row r="411" spans="5:11">
      <c r="E411" s="109"/>
      <c r="F411" s="109"/>
      <c r="G411" s="127"/>
      <c r="H411" s="128"/>
      <c r="I411" s="55"/>
      <c r="J411" s="83"/>
      <c r="K411" s="55"/>
    </row>
    <row r="412" spans="5:11">
      <c r="E412" s="109"/>
      <c r="F412" s="109"/>
      <c r="G412" s="127"/>
      <c r="H412" s="128"/>
      <c r="I412" s="55"/>
      <c r="J412" s="83"/>
      <c r="K412" s="55"/>
    </row>
    <row r="413" spans="5:11">
      <c r="E413" s="109"/>
      <c r="F413" s="109"/>
      <c r="G413" s="127"/>
      <c r="H413" s="128"/>
      <c r="I413" s="55"/>
      <c r="J413" s="83"/>
      <c r="K413" s="55"/>
    </row>
    <row r="414" spans="5:11">
      <c r="E414" s="109"/>
      <c r="F414" s="109"/>
      <c r="G414" s="127"/>
      <c r="H414" s="128"/>
      <c r="I414" s="55"/>
      <c r="J414" s="83"/>
      <c r="K414" s="55"/>
    </row>
    <row r="415" spans="5:11">
      <c r="E415" s="109"/>
      <c r="F415" s="109"/>
      <c r="G415" s="127"/>
      <c r="H415" s="128"/>
      <c r="I415" s="55"/>
      <c r="J415" s="83"/>
      <c r="K415" s="55"/>
    </row>
    <row r="416" spans="5:11">
      <c r="E416" s="109"/>
      <c r="F416" s="109"/>
      <c r="G416" s="127"/>
      <c r="H416" s="128"/>
      <c r="I416" s="55"/>
      <c r="J416" s="83"/>
      <c r="K416" s="55"/>
    </row>
    <row r="417" spans="5:11">
      <c r="E417" s="109"/>
      <c r="F417" s="109"/>
      <c r="G417" s="127"/>
      <c r="H417" s="128"/>
      <c r="I417" s="55"/>
      <c r="J417" s="83"/>
      <c r="K417" s="55"/>
    </row>
    <row r="418" spans="5:11">
      <c r="E418" s="109"/>
      <c r="F418" s="109"/>
      <c r="G418" s="127"/>
      <c r="H418" s="128"/>
      <c r="I418" s="55"/>
      <c r="J418" s="83"/>
      <c r="K418" s="55"/>
    </row>
    <row r="419" spans="5:11">
      <c r="E419" s="109"/>
      <c r="F419" s="109"/>
      <c r="G419" s="127"/>
      <c r="H419" s="128"/>
      <c r="I419" s="55"/>
      <c r="J419" s="83"/>
      <c r="K419" s="55"/>
    </row>
    <row r="420" spans="5:11">
      <c r="E420" s="109"/>
      <c r="F420" s="109"/>
      <c r="G420" s="127"/>
      <c r="H420" s="128"/>
      <c r="I420" s="55"/>
      <c r="J420" s="83"/>
      <c r="K420" s="55"/>
    </row>
    <row r="421" spans="5:11">
      <c r="E421" s="109"/>
      <c r="F421" s="109"/>
      <c r="G421" s="127"/>
      <c r="H421" s="128"/>
      <c r="I421" s="55"/>
      <c r="J421" s="83"/>
      <c r="K421" s="55"/>
    </row>
    <row r="422" spans="5:11">
      <c r="E422" s="109"/>
      <c r="F422" s="109"/>
      <c r="G422" s="127"/>
      <c r="H422" s="128"/>
      <c r="I422" s="55"/>
      <c r="J422" s="83"/>
      <c r="K422" s="55"/>
    </row>
    <row r="423" spans="5:11">
      <c r="E423" s="109"/>
      <c r="F423" s="109"/>
      <c r="G423" s="127"/>
      <c r="H423" s="128"/>
      <c r="I423" s="55"/>
      <c r="J423" s="83"/>
      <c r="K423" s="55"/>
    </row>
    <row r="424" spans="5:11">
      <c r="E424" s="109"/>
      <c r="F424" s="109"/>
      <c r="G424" s="127"/>
      <c r="H424" s="128"/>
      <c r="I424" s="55"/>
      <c r="J424" s="83"/>
      <c r="K424" s="55"/>
    </row>
    <row r="425" spans="5:11">
      <c r="E425" s="109"/>
      <c r="F425" s="109"/>
      <c r="G425" s="127"/>
      <c r="H425" s="128"/>
      <c r="I425" s="55"/>
      <c r="J425" s="83"/>
      <c r="K425" s="55"/>
    </row>
    <row r="426" spans="5:11">
      <c r="E426" s="109"/>
      <c r="F426" s="109"/>
      <c r="G426" s="127"/>
      <c r="H426" s="128"/>
      <c r="I426" s="55"/>
      <c r="J426" s="83"/>
      <c r="K426" s="55"/>
    </row>
    <row r="427" spans="5:11">
      <c r="E427" s="109"/>
      <c r="F427" s="109"/>
      <c r="G427" s="127"/>
      <c r="H427" s="128"/>
      <c r="I427" s="55"/>
      <c r="J427" s="83"/>
      <c r="K427" s="55"/>
    </row>
    <row r="428" spans="5:11">
      <c r="E428" s="109"/>
      <c r="F428" s="109"/>
      <c r="G428" s="127"/>
      <c r="H428" s="128"/>
      <c r="I428" s="55"/>
      <c r="J428" s="83"/>
      <c r="K428" s="55"/>
    </row>
    <row r="429" spans="5:11">
      <c r="E429" s="109"/>
      <c r="F429" s="109"/>
      <c r="G429" s="127"/>
      <c r="H429" s="128"/>
      <c r="I429" s="55"/>
      <c r="J429" s="83"/>
      <c r="K429" s="55"/>
    </row>
    <row r="430" spans="5:11">
      <c r="E430" s="109"/>
      <c r="F430" s="109"/>
      <c r="G430" s="127"/>
      <c r="H430" s="128"/>
      <c r="I430" s="55"/>
      <c r="J430" s="83"/>
      <c r="K430" s="55"/>
    </row>
    <row r="431" spans="5:11">
      <c r="E431" s="109"/>
      <c r="F431" s="109"/>
      <c r="G431" s="127"/>
      <c r="H431" s="128"/>
      <c r="I431" s="55"/>
      <c r="J431" s="83"/>
      <c r="K431" s="55"/>
    </row>
    <row r="432" spans="5:11">
      <c r="E432" s="109"/>
      <c r="F432" s="109"/>
      <c r="G432" s="127"/>
      <c r="H432" s="128"/>
      <c r="I432" s="55"/>
      <c r="J432" s="83"/>
      <c r="K432" s="55"/>
    </row>
    <row r="433" spans="5:11">
      <c r="E433" s="109"/>
      <c r="F433" s="109"/>
      <c r="G433" s="127"/>
      <c r="H433" s="128"/>
      <c r="I433" s="55"/>
      <c r="J433" s="83"/>
      <c r="K433" s="55"/>
    </row>
    <row r="434" spans="5:11">
      <c r="E434" s="109"/>
      <c r="F434" s="109"/>
      <c r="G434" s="127"/>
      <c r="H434" s="128"/>
      <c r="I434" s="55"/>
      <c r="J434" s="83"/>
      <c r="K434" s="55"/>
    </row>
    <row r="435" spans="5:11">
      <c r="E435" s="109"/>
      <c r="F435" s="109"/>
      <c r="G435" s="127"/>
      <c r="H435" s="128"/>
      <c r="I435" s="55"/>
      <c r="J435" s="83"/>
      <c r="K435" s="55"/>
    </row>
    <row r="436" spans="5:11">
      <c r="E436" s="109"/>
      <c r="F436" s="109"/>
      <c r="G436" s="127"/>
      <c r="H436" s="128"/>
      <c r="I436" s="55"/>
      <c r="J436" s="83"/>
      <c r="K436" s="55"/>
    </row>
    <row r="437" spans="5:11">
      <c r="E437" s="109"/>
      <c r="F437" s="109"/>
      <c r="G437" s="127"/>
      <c r="H437" s="128"/>
      <c r="I437" s="55"/>
      <c r="J437" s="83"/>
      <c r="K437" s="55"/>
    </row>
    <row r="438" spans="5:11">
      <c r="E438" s="109"/>
      <c r="F438" s="109"/>
      <c r="G438" s="127"/>
      <c r="H438" s="128"/>
      <c r="I438" s="55"/>
      <c r="J438" s="83"/>
      <c r="K438" s="55"/>
    </row>
    <row r="439" spans="5:11">
      <c r="E439" s="109"/>
      <c r="F439" s="109"/>
      <c r="G439" s="127"/>
      <c r="H439" s="128"/>
      <c r="I439" s="55"/>
      <c r="J439" s="83"/>
      <c r="K439" s="55"/>
    </row>
    <row r="440" spans="5:11">
      <c r="E440" s="109"/>
      <c r="F440" s="109"/>
      <c r="G440" s="127"/>
      <c r="H440" s="128"/>
      <c r="I440" s="55"/>
      <c r="J440" s="83"/>
      <c r="K440" s="55"/>
    </row>
    <row r="441" spans="5:11">
      <c r="E441" s="109"/>
      <c r="F441" s="109"/>
      <c r="G441" s="127"/>
      <c r="H441" s="128"/>
      <c r="I441" s="55"/>
      <c r="J441" s="83"/>
      <c r="K441" s="55"/>
    </row>
    <row r="442" spans="5:11">
      <c r="E442" s="109"/>
      <c r="F442" s="109"/>
      <c r="G442" s="127"/>
      <c r="H442" s="128"/>
      <c r="I442" s="55"/>
      <c r="J442" s="83"/>
      <c r="K442" s="55"/>
    </row>
    <row r="443" spans="5:11">
      <c r="E443" s="109"/>
      <c r="F443" s="109"/>
      <c r="G443" s="127"/>
      <c r="H443" s="128"/>
      <c r="I443" s="55"/>
      <c r="J443" s="83"/>
      <c r="K443" s="55"/>
    </row>
    <row r="444" spans="5:11">
      <c r="E444" s="109"/>
      <c r="F444" s="109"/>
      <c r="G444" s="127"/>
      <c r="H444" s="128"/>
      <c r="I444" s="55"/>
      <c r="J444" s="83"/>
      <c r="K444" s="55"/>
    </row>
    <row r="445" spans="5:11">
      <c r="E445" s="109"/>
      <c r="F445" s="109"/>
      <c r="G445" s="127"/>
      <c r="H445" s="128"/>
      <c r="I445" s="55"/>
      <c r="J445" s="83"/>
      <c r="K445" s="55"/>
    </row>
    <row r="446" spans="5:11">
      <c r="E446" s="109"/>
      <c r="F446" s="109"/>
      <c r="G446" s="127"/>
      <c r="H446" s="128"/>
      <c r="I446" s="55"/>
      <c r="J446" s="83"/>
      <c r="K446" s="55"/>
    </row>
    <row r="447" spans="5:11">
      <c r="E447" s="109"/>
      <c r="F447" s="109"/>
      <c r="G447" s="127"/>
      <c r="H447" s="128"/>
      <c r="I447" s="55"/>
      <c r="J447" s="83"/>
      <c r="K447" s="55"/>
    </row>
    <row r="448" spans="5:11">
      <c r="E448" s="109"/>
      <c r="F448" s="109"/>
      <c r="G448" s="127"/>
      <c r="H448" s="128"/>
      <c r="I448" s="55"/>
      <c r="J448" s="83"/>
      <c r="K448" s="55"/>
    </row>
    <row r="449" spans="5:11">
      <c r="E449" s="109"/>
      <c r="F449" s="109"/>
      <c r="G449" s="127"/>
      <c r="H449" s="128"/>
      <c r="I449" s="55"/>
      <c r="J449" s="83"/>
      <c r="K449" s="55"/>
    </row>
    <row r="450" spans="5:11">
      <c r="E450" s="109"/>
      <c r="F450" s="109"/>
      <c r="G450" s="127"/>
      <c r="H450" s="128"/>
      <c r="I450" s="55"/>
      <c r="J450" s="83"/>
      <c r="K450" s="55"/>
    </row>
    <row r="451" spans="5:11">
      <c r="E451" s="109"/>
      <c r="F451" s="109"/>
      <c r="G451" s="127"/>
      <c r="H451" s="128"/>
      <c r="I451" s="55"/>
      <c r="J451" s="83"/>
      <c r="K451" s="55"/>
    </row>
    <row r="452" spans="5:11">
      <c r="E452" s="109"/>
      <c r="F452" s="109"/>
      <c r="G452" s="127"/>
      <c r="H452" s="128"/>
      <c r="I452" s="55"/>
      <c r="J452" s="83"/>
      <c r="K452" s="55"/>
    </row>
    <row r="453" spans="5:11">
      <c r="E453" s="109"/>
      <c r="F453" s="109"/>
      <c r="G453" s="127"/>
      <c r="H453" s="128"/>
      <c r="I453" s="55"/>
      <c r="J453" s="83"/>
      <c r="K453" s="55"/>
    </row>
    <row r="454" spans="5:11">
      <c r="E454" s="109"/>
      <c r="F454" s="109"/>
      <c r="G454" s="127"/>
      <c r="H454" s="128"/>
      <c r="I454" s="55"/>
      <c r="J454" s="83"/>
      <c r="K454" s="55"/>
    </row>
    <row r="455" spans="5:11">
      <c r="E455" s="109"/>
      <c r="F455" s="109"/>
      <c r="G455" s="127"/>
      <c r="H455" s="128"/>
      <c r="I455" s="55"/>
      <c r="J455" s="83"/>
      <c r="K455" s="55"/>
    </row>
    <row r="456" spans="5:11">
      <c r="E456" s="109"/>
      <c r="F456" s="109"/>
      <c r="G456" s="127"/>
      <c r="H456" s="128"/>
      <c r="I456" s="55"/>
      <c r="J456" s="83"/>
      <c r="K456" s="55"/>
    </row>
    <row r="457" spans="5:11">
      <c r="E457" s="109"/>
      <c r="F457" s="109"/>
      <c r="G457" s="127"/>
      <c r="H457" s="128"/>
      <c r="I457" s="55"/>
      <c r="J457" s="83"/>
      <c r="K457" s="55"/>
    </row>
    <row r="458" spans="5:11">
      <c r="E458" s="109"/>
      <c r="F458" s="109"/>
      <c r="G458" s="127"/>
      <c r="H458" s="128"/>
      <c r="I458" s="55"/>
      <c r="J458" s="83"/>
      <c r="K458" s="55"/>
    </row>
    <row r="459" spans="5:11">
      <c r="E459" s="109"/>
      <c r="F459" s="109"/>
      <c r="G459" s="127"/>
      <c r="H459" s="128"/>
      <c r="I459" s="55"/>
      <c r="J459" s="83"/>
      <c r="K459" s="55"/>
    </row>
    <row r="460" spans="5:11">
      <c r="E460" s="109"/>
      <c r="F460" s="109"/>
      <c r="G460" s="127"/>
      <c r="H460" s="128"/>
      <c r="I460" s="55"/>
      <c r="J460" s="83"/>
      <c r="K460" s="55"/>
    </row>
    <row r="461" spans="5:11">
      <c r="E461" s="109"/>
      <c r="F461" s="109"/>
      <c r="G461" s="127"/>
      <c r="H461" s="128"/>
      <c r="I461" s="55"/>
      <c r="J461" s="83"/>
      <c r="K461" s="55"/>
    </row>
    <row r="462" spans="5:11">
      <c r="E462" s="109"/>
      <c r="F462" s="109"/>
      <c r="G462" s="127"/>
      <c r="H462" s="128"/>
      <c r="I462" s="55"/>
      <c r="J462" s="83"/>
      <c r="K462" s="55"/>
    </row>
    <row r="463" spans="5:11">
      <c r="E463" s="109"/>
      <c r="F463" s="109"/>
      <c r="G463" s="127"/>
      <c r="H463" s="128"/>
      <c r="I463" s="55"/>
      <c r="J463" s="83"/>
      <c r="K463" s="55"/>
    </row>
    <row r="464" spans="5:11">
      <c r="E464" s="109"/>
      <c r="F464" s="109"/>
      <c r="G464" s="127"/>
      <c r="H464" s="128"/>
      <c r="I464" s="55"/>
      <c r="J464" s="83"/>
      <c r="K464" s="55"/>
    </row>
    <row r="465" spans="5:11">
      <c r="E465" s="109"/>
      <c r="F465" s="109"/>
      <c r="G465" s="127"/>
      <c r="H465" s="128"/>
      <c r="I465" s="55"/>
      <c r="J465" s="83"/>
      <c r="K465" s="55"/>
    </row>
    <row r="466" spans="5:11">
      <c r="E466" s="109"/>
      <c r="F466" s="109"/>
      <c r="G466" s="127"/>
      <c r="H466" s="128"/>
      <c r="I466" s="55"/>
      <c r="J466" s="83"/>
      <c r="K466" s="55"/>
    </row>
    <row r="467" spans="5:11">
      <c r="E467" s="109"/>
      <c r="F467" s="109"/>
      <c r="G467" s="127"/>
      <c r="H467" s="128"/>
      <c r="I467" s="55"/>
      <c r="J467" s="83"/>
      <c r="K467" s="55"/>
    </row>
    <row r="468" spans="5:11">
      <c r="E468" s="109"/>
      <c r="F468" s="109"/>
      <c r="G468" s="127"/>
      <c r="H468" s="128"/>
      <c r="I468" s="55"/>
      <c r="J468" s="83"/>
      <c r="K468" s="55"/>
    </row>
    <row r="469" spans="5:11">
      <c r="E469" s="109"/>
      <c r="F469" s="109"/>
      <c r="G469" s="127"/>
      <c r="H469" s="128"/>
      <c r="I469" s="55"/>
      <c r="J469" s="83"/>
      <c r="K469" s="55"/>
    </row>
    <row r="470" spans="5:11">
      <c r="E470" s="109"/>
      <c r="F470" s="109"/>
      <c r="G470" s="127"/>
      <c r="H470" s="128"/>
      <c r="I470" s="55"/>
      <c r="J470" s="83"/>
      <c r="K470" s="55"/>
    </row>
    <row r="471" spans="5:11">
      <c r="E471" s="109"/>
      <c r="F471" s="109"/>
      <c r="G471" s="127"/>
      <c r="H471" s="128"/>
      <c r="I471" s="55"/>
      <c r="J471" s="83"/>
      <c r="K471" s="55"/>
    </row>
    <row r="472" spans="5:11">
      <c r="E472" s="109"/>
      <c r="F472" s="109"/>
      <c r="G472" s="127"/>
      <c r="H472" s="128"/>
      <c r="I472" s="55"/>
      <c r="J472" s="83"/>
      <c r="K472" s="55"/>
    </row>
    <row r="473" spans="5:11">
      <c r="E473" s="109"/>
      <c r="F473" s="109"/>
      <c r="G473" s="127"/>
      <c r="H473" s="128"/>
      <c r="I473" s="55"/>
      <c r="J473" s="83"/>
      <c r="K473" s="55"/>
    </row>
    <row r="474" spans="5:11">
      <c r="E474" s="109"/>
      <c r="F474" s="109"/>
      <c r="G474" s="127"/>
      <c r="H474" s="128"/>
      <c r="I474" s="55"/>
      <c r="J474" s="83"/>
      <c r="K474" s="55"/>
    </row>
    <row r="475" spans="5:11">
      <c r="E475" s="109"/>
      <c r="F475" s="109"/>
      <c r="G475" s="127"/>
      <c r="H475" s="128"/>
      <c r="I475" s="55"/>
      <c r="J475" s="83"/>
      <c r="K475" s="55"/>
    </row>
    <row r="476" spans="5:11">
      <c r="E476" s="109"/>
      <c r="F476" s="109"/>
      <c r="G476" s="127"/>
      <c r="H476" s="128"/>
      <c r="I476" s="55"/>
      <c r="J476" s="83"/>
      <c r="K476" s="55"/>
    </row>
    <row r="477" spans="5:11">
      <c r="E477" s="109"/>
      <c r="F477" s="109"/>
      <c r="G477" s="127"/>
      <c r="H477" s="128"/>
      <c r="I477" s="55"/>
      <c r="J477" s="83"/>
      <c r="K477" s="55"/>
    </row>
    <row r="478" spans="5:11">
      <c r="E478" s="109"/>
      <c r="F478" s="109"/>
      <c r="G478" s="127"/>
      <c r="H478" s="128"/>
      <c r="I478" s="55"/>
      <c r="J478" s="83"/>
      <c r="K478" s="55"/>
    </row>
    <row r="479" spans="5:11">
      <c r="E479" s="109"/>
      <c r="F479" s="109"/>
      <c r="G479" s="127"/>
      <c r="H479" s="128"/>
      <c r="I479" s="55"/>
      <c r="J479" s="83"/>
      <c r="K479" s="55"/>
    </row>
    <row r="480" spans="5:11">
      <c r="E480" s="109"/>
      <c r="F480" s="109"/>
      <c r="G480" s="127"/>
      <c r="H480" s="128"/>
      <c r="I480" s="55"/>
      <c r="J480" s="83"/>
      <c r="K480" s="55"/>
    </row>
    <row r="481" spans="5:11">
      <c r="E481" s="109"/>
      <c r="F481" s="109"/>
      <c r="G481" s="127"/>
      <c r="H481" s="128"/>
      <c r="I481" s="55"/>
      <c r="J481" s="83"/>
      <c r="K481" s="55"/>
    </row>
    <row r="482" spans="5:11">
      <c r="E482" s="109"/>
      <c r="F482" s="109"/>
      <c r="G482" s="127"/>
      <c r="H482" s="128"/>
      <c r="I482" s="55"/>
      <c r="J482" s="83"/>
      <c r="K482" s="55"/>
    </row>
    <row r="483" spans="5:11">
      <c r="E483" s="109"/>
      <c r="F483" s="109"/>
      <c r="G483" s="127"/>
      <c r="H483" s="128"/>
      <c r="I483" s="55"/>
      <c r="J483" s="83"/>
      <c r="K483" s="55"/>
    </row>
    <row r="484" spans="5:11">
      <c r="E484" s="109"/>
      <c r="F484" s="109"/>
      <c r="G484" s="127"/>
      <c r="H484" s="128"/>
      <c r="I484" s="55"/>
      <c r="J484" s="83"/>
      <c r="K484" s="55"/>
    </row>
    <row r="485" spans="5:11">
      <c r="E485" s="109"/>
      <c r="F485" s="109"/>
      <c r="G485" s="127"/>
      <c r="H485" s="128"/>
      <c r="I485" s="55"/>
      <c r="J485" s="83"/>
      <c r="K485" s="55"/>
    </row>
    <row r="486" spans="5:11">
      <c r="E486" s="109"/>
      <c r="F486" s="109"/>
      <c r="G486" s="127"/>
      <c r="H486" s="128"/>
      <c r="I486" s="55"/>
      <c r="J486" s="83"/>
      <c r="K486" s="55"/>
    </row>
    <row r="487" spans="5:11">
      <c r="E487" s="109"/>
      <c r="F487" s="109"/>
      <c r="G487" s="127"/>
      <c r="H487" s="128"/>
      <c r="I487" s="55"/>
      <c r="J487" s="83"/>
      <c r="K487" s="55"/>
    </row>
    <row r="488" spans="5:11">
      <c r="E488" s="109"/>
      <c r="F488" s="109"/>
      <c r="G488" s="127"/>
      <c r="H488" s="128"/>
      <c r="I488" s="55"/>
      <c r="J488" s="83"/>
      <c r="K488" s="55"/>
    </row>
    <row r="489" spans="5:11">
      <c r="E489" s="109"/>
      <c r="F489" s="109"/>
      <c r="G489" s="127"/>
      <c r="H489" s="128"/>
      <c r="I489" s="55"/>
      <c r="J489" s="83"/>
      <c r="K489" s="55"/>
    </row>
    <row r="490" spans="5:11">
      <c r="E490" s="109"/>
      <c r="F490" s="109"/>
      <c r="G490" s="127"/>
      <c r="H490" s="128"/>
      <c r="I490" s="55"/>
      <c r="J490" s="83"/>
      <c r="K490" s="55"/>
    </row>
    <row r="491" spans="5:11">
      <c r="E491" s="109"/>
      <c r="F491" s="109"/>
      <c r="G491" s="127"/>
      <c r="H491" s="128"/>
      <c r="I491" s="55"/>
      <c r="J491" s="83"/>
      <c r="K491" s="55"/>
    </row>
    <row r="492" spans="5:11">
      <c r="E492" s="109"/>
      <c r="F492" s="109"/>
      <c r="G492" s="127"/>
      <c r="H492" s="128"/>
      <c r="I492" s="55"/>
      <c r="J492" s="83"/>
      <c r="K492" s="55"/>
    </row>
    <row r="493" spans="5:11">
      <c r="E493" s="109"/>
      <c r="F493" s="109"/>
      <c r="G493" s="127"/>
      <c r="H493" s="128"/>
      <c r="I493" s="55"/>
      <c r="J493" s="83"/>
      <c r="K493" s="55"/>
    </row>
    <row r="494" spans="5:11">
      <c r="E494" s="109"/>
      <c r="F494" s="109"/>
      <c r="G494" s="127"/>
      <c r="H494" s="128"/>
      <c r="I494" s="55"/>
      <c r="J494" s="83"/>
      <c r="K494" s="55"/>
    </row>
    <row r="495" spans="5:11">
      <c r="E495" s="109"/>
      <c r="F495" s="109"/>
      <c r="G495" s="127"/>
      <c r="H495" s="128"/>
      <c r="I495" s="55"/>
      <c r="J495" s="83"/>
      <c r="K495" s="55"/>
    </row>
    <row r="496" spans="5:11">
      <c r="E496" s="109"/>
      <c r="F496" s="109"/>
      <c r="G496" s="127"/>
      <c r="H496" s="128"/>
      <c r="I496" s="55"/>
      <c r="J496" s="83"/>
      <c r="K496" s="55"/>
    </row>
    <row r="497" spans="5:11">
      <c r="E497" s="109"/>
      <c r="F497" s="109"/>
      <c r="G497" s="127"/>
      <c r="H497" s="128"/>
      <c r="I497" s="55"/>
      <c r="J497" s="83"/>
      <c r="K497" s="55"/>
    </row>
    <row r="498" spans="5:11">
      <c r="E498" s="109"/>
      <c r="F498" s="109"/>
      <c r="G498" s="127"/>
      <c r="H498" s="128"/>
      <c r="I498" s="55"/>
      <c r="J498" s="83"/>
      <c r="K498" s="55"/>
    </row>
    <row r="499" spans="5:11">
      <c r="E499" s="109"/>
      <c r="F499" s="109"/>
      <c r="G499" s="127"/>
      <c r="H499" s="128"/>
      <c r="I499" s="55"/>
      <c r="J499" s="83"/>
      <c r="K499" s="55"/>
    </row>
    <row r="500" spans="5:11">
      <c r="E500" s="109"/>
      <c r="F500" s="109"/>
      <c r="G500" s="127"/>
      <c r="H500" s="128"/>
      <c r="I500" s="55"/>
      <c r="J500" s="83"/>
      <c r="K500" s="55"/>
    </row>
    <row r="501" spans="5:11">
      <c r="E501" s="109"/>
      <c r="F501" s="109"/>
      <c r="G501" s="127"/>
      <c r="H501" s="128"/>
      <c r="I501" s="55"/>
      <c r="J501" s="83"/>
      <c r="K501" s="55"/>
    </row>
    <row r="502" spans="5:11">
      <c r="E502" s="109"/>
      <c r="F502" s="109"/>
      <c r="G502" s="127"/>
      <c r="H502" s="128"/>
      <c r="I502" s="55"/>
      <c r="J502" s="83"/>
      <c r="K502" s="55"/>
    </row>
    <row r="503" spans="5:11">
      <c r="E503" s="109"/>
      <c r="F503" s="109"/>
      <c r="G503" s="127"/>
      <c r="H503" s="128"/>
      <c r="I503" s="55"/>
      <c r="J503" s="83"/>
      <c r="K503" s="55"/>
    </row>
    <row r="504" spans="5:11">
      <c r="E504" s="109"/>
      <c r="F504" s="109"/>
      <c r="G504" s="127"/>
      <c r="H504" s="128"/>
      <c r="I504" s="55"/>
      <c r="J504" s="83"/>
      <c r="K504" s="55"/>
    </row>
    <row r="505" spans="5:11">
      <c r="E505" s="109"/>
      <c r="F505" s="109"/>
      <c r="G505" s="127"/>
      <c r="H505" s="128"/>
      <c r="I505" s="55"/>
      <c r="J505" s="83"/>
      <c r="K505" s="55"/>
    </row>
    <row r="506" spans="5:11">
      <c r="E506" s="109"/>
      <c r="F506" s="109"/>
      <c r="G506" s="127"/>
      <c r="H506" s="128"/>
      <c r="I506" s="55"/>
      <c r="J506" s="83"/>
      <c r="K506" s="55"/>
    </row>
    <row r="507" spans="5:11">
      <c r="E507" s="109"/>
      <c r="F507" s="109"/>
      <c r="G507" s="127"/>
      <c r="H507" s="128"/>
      <c r="I507" s="55"/>
      <c r="J507" s="83"/>
      <c r="K507" s="55"/>
    </row>
    <row r="508" spans="5:11">
      <c r="E508" s="109"/>
      <c r="F508" s="109"/>
      <c r="G508" s="127"/>
      <c r="H508" s="128"/>
      <c r="I508" s="55"/>
      <c r="J508" s="83"/>
      <c r="K508" s="55"/>
    </row>
    <row r="509" spans="5:11">
      <c r="E509" s="109"/>
      <c r="F509" s="109"/>
      <c r="G509" s="127"/>
      <c r="H509" s="128"/>
      <c r="I509" s="55"/>
      <c r="J509" s="83"/>
      <c r="K509" s="55"/>
    </row>
    <row r="510" spans="5:11">
      <c r="E510" s="109"/>
      <c r="F510" s="109"/>
      <c r="G510" s="127"/>
      <c r="H510" s="128"/>
      <c r="I510" s="55"/>
      <c r="J510" s="83"/>
      <c r="K510" s="55"/>
    </row>
    <row r="511" spans="5:11">
      <c r="E511" s="109"/>
      <c r="F511" s="109"/>
      <c r="G511" s="127"/>
      <c r="H511" s="128"/>
      <c r="I511" s="55"/>
      <c r="J511" s="83"/>
      <c r="K511" s="55"/>
    </row>
    <row r="512" spans="5:11">
      <c r="E512" s="109"/>
      <c r="F512" s="109"/>
      <c r="G512" s="127"/>
      <c r="H512" s="128"/>
      <c r="I512" s="55"/>
      <c r="J512" s="83"/>
      <c r="K512" s="55"/>
    </row>
    <row r="513" spans="5:11">
      <c r="E513" s="109"/>
      <c r="F513" s="109"/>
      <c r="G513" s="127"/>
      <c r="H513" s="128"/>
      <c r="I513" s="55"/>
      <c r="J513" s="83"/>
      <c r="K513" s="55"/>
    </row>
    <row r="514" spans="5:11">
      <c r="E514" s="109"/>
      <c r="F514" s="109"/>
      <c r="G514" s="127"/>
      <c r="H514" s="128"/>
      <c r="I514" s="55"/>
      <c r="J514" s="83"/>
      <c r="K514" s="55"/>
    </row>
    <row r="515" spans="5:11">
      <c r="E515" s="109"/>
      <c r="F515" s="109"/>
      <c r="G515" s="127"/>
      <c r="H515" s="128"/>
      <c r="I515" s="55"/>
      <c r="J515" s="83"/>
      <c r="K515" s="55"/>
    </row>
    <row r="516" spans="5:11">
      <c r="E516" s="109"/>
      <c r="F516" s="109"/>
      <c r="G516" s="127"/>
      <c r="H516" s="128"/>
      <c r="I516" s="55"/>
      <c r="J516" s="83"/>
      <c r="K516" s="55"/>
    </row>
    <row r="517" spans="5:11">
      <c r="E517" s="109"/>
      <c r="F517" s="109"/>
      <c r="G517" s="127"/>
      <c r="H517" s="128"/>
      <c r="I517" s="55"/>
      <c r="J517" s="83"/>
      <c r="K517" s="55"/>
    </row>
    <row r="518" spans="5:11">
      <c r="E518" s="109"/>
      <c r="F518" s="109"/>
      <c r="G518" s="127"/>
      <c r="H518" s="128"/>
      <c r="I518" s="55"/>
      <c r="J518" s="83"/>
      <c r="K518" s="55"/>
    </row>
    <row r="519" spans="5:11">
      <c r="E519" s="109"/>
      <c r="F519" s="109"/>
      <c r="G519" s="127"/>
      <c r="H519" s="128"/>
      <c r="I519" s="55"/>
      <c r="J519" s="83"/>
      <c r="K519" s="55"/>
    </row>
    <row r="520" spans="5:11">
      <c r="E520" s="109"/>
      <c r="F520" s="109"/>
      <c r="G520" s="127"/>
      <c r="H520" s="128"/>
      <c r="I520" s="55"/>
      <c r="J520" s="83"/>
      <c r="K520" s="55"/>
    </row>
    <row r="521" spans="5:11">
      <c r="E521" s="109"/>
      <c r="F521" s="109"/>
      <c r="G521" s="127"/>
      <c r="H521" s="128"/>
      <c r="I521" s="55"/>
      <c r="J521" s="83"/>
      <c r="K521" s="55"/>
    </row>
    <row r="522" spans="5:11">
      <c r="E522" s="109"/>
      <c r="F522" s="109"/>
      <c r="G522" s="127"/>
      <c r="H522" s="128"/>
      <c r="I522" s="55"/>
      <c r="J522" s="83"/>
      <c r="K522" s="55"/>
    </row>
    <row r="523" spans="5:11">
      <c r="E523" s="109"/>
      <c r="F523" s="109"/>
      <c r="G523" s="127"/>
      <c r="H523" s="128"/>
      <c r="I523" s="55"/>
      <c r="J523" s="83"/>
      <c r="K523" s="55"/>
    </row>
    <row r="524" spans="5:11">
      <c r="E524" s="109"/>
      <c r="F524" s="109"/>
      <c r="G524" s="127"/>
      <c r="H524" s="128"/>
      <c r="I524" s="55"/>
      <c r="J524" s="83"/>
      <c r="K524" s="55"/>
    </row>
    <row r="525" spans="5:11">
      <c r="E525" s="109"/>
      <c r="F525" s="109"/>
      <c r="G525" s="127"/>
      <c r="H525" s="128"/>
      <c r="I525" s="55"/>
      <c r="J525" s="83"/>
      <c r="K525" s="55"/>
    </row>
    <row r="526" spans="5:11">
      <c r="E526" s="109"/>
      <c r="F526" s="109"/>
      <c r="G526" s="127"/>
      <c r="H526" s="128"/>
      <c r="I526" s="55"/>
      <c r="J526" s="83"/>
      <c r="K526" s="55"/>
    </row>
    <row r="527" spans="5:11">
      <c r="E527" s="109"/>
      <c r="F527" s="109"/>
      <c r="G527" s="127"/>
      <c r="H527" s="128"/>
      <c r="I527" s="55"/>
      <c r="J527" s="83"/>
      <c r="K527" s="55"/>
    </row>
    <row r="528" spans="5:11">
      <c r="E528" s="109"/>
      <c r="F528" s="109"/>
      <c r="G528" s="127"/>
      <c r="H528" s="128"/>
      <c r="I528" s="55"/>
      <c r="J528" s="83"/>
      <c r="K528" s="55"/>
    </row>
    <row r="529" spans="5:11">
      <c r="E529" s="109"/>
      <c r="F529" s="109"/>
      <c r="G529" s="127"/>
      <c r="H529" s="128"/>
      <c r="I529" s="55"/>
      <c r="J529" s="83"/>
      <c r="K529" s="55"/>
    </row>
    <row r="530" spans="5:11">
      <c r="E530" s="109"/>
      <c r="F530" s="109"/>
      <c r="G530" s="127"/>
      <c r="H530" s="128"/>
      <c r="I530" s="55"/>
      <c r="J530" s="83"/>
      <c r="K530" s="55"/>
    </row>
    <row r="531" spans="5:11">
      <c r="E531" s="109"/>
      <c r="F531" s="109"/>
      <c r="G531" s="127"/>
      <c r="H531" s="128"/>
      <c r="I531" s="55"/>
      <c r="J531" s="83"/>
      <c r="K531" s="55"/>
    </row>
    <row r="532" spans="5:11">
      <c r="E532" s="109"/>
      <c r="F532" s="109"/>
      <c r="G532" s="127"/>
      <c r="H532" s="128"/>
      <c r="I532" s="55"/>
      <c r="J532" s="83"/>
      <c r="K532" s="55"/>
    </row>
    <row r="533" spans="5:11">
      <c r="E533" s="109"/>
      <c r="F533" s="109"/>
      <c r="G533" s="127"/>
      <c r="H533" s="128"/>
      <c r="I533" s="55"/>
      <c r="J533" s="83"/>
      <c r="K533" s="55"/>
    </row>
    <row r="534" spans="5:11">
      <c r="E534" s="109"/>
      <c r="F534" s="109"/>
      <c r="G534" s="127"/>
      <c r="H534" s="128"/>
      <c r="I534" s="55"/>
      <c r="J534" s="83"/>
      <c r="K534" s="55"/>
    </row>
    <row r="535" spans="5:11">
      <c r="E535" s="109"/>
      <c r="F535" s="109"/>
      <c r="G535" s="127"/>
      <c r="H535" s="128"/>
      <c r="I535" s="55"/>
      <c r="J535" s="83"/>
      <c r="K535" s="55"/>
    </row>
    <row r="536" spans="5:11">
      <c r="E536" s="109"/>
      <c r="F536" s="109"/>
      <c r="G536" s="127"/>
      <c r="H536" s="128"/>
      <c r="I536" s="55"/>
      <c r="J536" s="83"/>
      <c r="K536" s="55"/>
    </row>
    <row r="537" spans="5:11">
      <c r="E537" s="109"/>
      <c r="F537" s="109"/>
      <c r="G537" s="127"/>
      <c r="H537" s="128"/>
      <c r="I537" s="55"/>
      <c r="J537" s="83"/>
      <c r="K537" s="55"/>
    </row>
    <row r="538" spans="5:11">
      <c r="E538" s="109"/>
      <c r="F538" s="109"/>
      <c r="G538" s="127"/>
      <c r="H538" s="128"/>
      <c r="I538" s="55"/>
      <c r="J538" s="83"/>
      <c r="K538" s="55"/>
    </row>
    <row r="539" spans="5:11">
      <c r="E539" s="109"/>
      <c r="F539" s="109"/>
      <c r="G539" s="127"/>
      <c r="H539" s="128"/>
      <c r="I539" s="55"/>
      <c r="J539" s="83"/>
      <c r="K539" s="55"/>
    </row>
    <row r="540" spans="5:11">
      <c r="E540" s="109"/>
      <c r="F540" s="109"/>
      <c r="G540" s="127"/>
      <c r="H540" s="128"/>
      <c r="I540" s="55"/>
      <c r="J540" s="83"/>
      <c r="K540" s="55"/>
    </row>
    <row r="541" spans="5:11">
      <c r="E541" s="109"/>
      <c r="F541" s="109"/>
      <c r="G541" s="127"/>
      <c r="H541" s="128"/>
      <c r="I541" s="55"/>
      <c r="J541" s="83"/>
      <c r="K541" s="55"/>
    </row>
    <row r="542" spans="5:11">
      <c r="E542" s="109"/>
      <c r="F542" s="109"/>
      <c r="G542" s="127"/>
      <c r="H542" s="128"/>
      <c r="I542" s="55"/>
      <c r="J542" s="83"/>
      <c r="K542" s="55"/>
    </row>
    <row r="543" spans="5:11">
      <c r="E543" s="109"/>
      <c r="F543" s="109"/>
      <c r="G543" s="127"/>
      <c r="H543" s="128"/>
      <c r="I543" s="55"/>
      <c r="J543" s="83"/>
      <c r="K543" s="55"/>
    </row>
    <row r="544" spans="5:11">
      <c r="E544" s="109"/>
      <c r="F544" s="109"/>
      <c r="G544" s="127"/>
      <c r="H544" s="128"/>
      <c r="I544" s="55"/>
      <c r="J544" s="83"/>
      <c r="K544" s="55"/>
    </row>
    <row r="545" spans="5:11">
      <c r="E545" s="109"/>
      <c r="F545" s="109"/>
      <c r="G545" s="127"/>
      <c r="H545" s="128"/>
      <c r="I545" s="55"/>
      <c r="J545" s="83"/>
      <c r="K545" s="55"/>
    </row>
    <row r="546" spans="5:11">
      <c r="E546" s="109"/>
      <c r="F546" s="109"/>
      <c r="G546" s="127"/>
      <c r="H546" s="128"/>
      <c r="I546" s="55"/>
      <c r="J546" s="83"/>
      <c r="K546" s="55"/>
    </row>
    <row r="547" spans="5:11">
      <c r="E547" s="109"/>
      <c r="F547" s="109"/>
      <c r="G547" s="127"/>
      <c r="H547" s="128"/>
      <c r="I547" s="55"/>
      <c r="J547" s="83"/>
      <c r="K547" s="55"/>
    </row>
    <row r="548" spans="5:11">
      <c r="E548" s="109"/>
      <c r="F548" s="109"/>
      <c r="G548" s="127"/>
      <c r="H548" s="128"/>
      <c r="I548" s="55"/>
      <c r="J548" s="83"/>
      <c r="K548" s="55"/>
    </row>
    <row r="549" spans="5:11">
      <c r="E549" s="109"/>
      <c r="F549" s="109"/>
      <c r="G549" s="127"/>
      <c r="H549" s="128"/>
      <c r="I549" s="55"/>
      <c r="J549" s="83"/>
      <c r="K549" s="55"/>
    </row>
    <row r="550" spans="5:11">
      <c r="E550" s="109"/>
      <c r="F550" s="109"/>
      <c r="G550" s="127"/>
      <c r="H550" s="128"/>
      <c r="I550" s="55"/>
      <c r="J550" s="83"/>
      <c r="K550" s="55"/>
    </row>
    <row r="551" spans="5:11">
      <c r="E551" s="109"/>
      <c r="F551" s="109"/>
      <c r="G551" s="127"/>
      <c r="H551" s="128"/>
      <c r="I551" s="55"/>
      <c r="J551" s="83"/>
      <c r="K551" s="55"/>
    </row>
    <row r="552" spans="5:11">
      <c r="E552" s="109"/>
      <c r="F552" s="109"/>
      <c r="G552" s="127"/>
      <c r="H552" s="128"/>
      <c r="I552" s="55"/>
      <c r="J552" s="83"/>
      <c r="K552" s="55"/>
    </row>
    <row r="553" spans="5:11">
      <c r="E553" s="109"/>
      <c r="F553" s="109"/>
      <c r="G553" s="127"/>
      <c r="H553" s="128"/>
      <c r="I553" s="55"/>
      <c r="J553" s="83"/>
      <c r="K553" s="55"/>
    </row>
    <row r="554" spans="5:11">
      <c r="E554" s="109"/>
      <c r="F554" s="109"/>
      <c r="G554" s="127"/>
      <c r="H554" s="128"/>
      <c r="I554" s="55"/>
      <c r="J554" s="83"/>
      <c r="K554" s="55"/>
    </row>
    <row r="555" spans="5:11">
      <c r="E555" s="109"/>
      <c r="F555" s="109"/>
      <c r="G555" s="127"/>
      <c r="H555" s="128"/>
      <c r="I555" s="55"/>
      <c r="J555" s="83"/>
      <c r="K555" s="55"/>
    </row>
    <row r="556" spans="5:11">
      <c r="E556" s="109"/>
      <c r="F556" s="109"/>
      <c r="G556" s="127"/>
      <c r="H556" s="128"/>
      <c r="I556" s="55"/>
      <c r="J556" s="83"/>
      <c r="K556" s="55"/>
    </row>
    <row r="557" spans="5:11">
      <c r="E557" s="109"/>
      <c r="F557" s="109"/>
      <c r="G557" s="127"/>
      <c r="H557" s="128"/>
      <c r="I557" s="55"/>
      <c r="J557" s="83"/>
      <c r="K557" s="55"/>
    </row>
    <row r="558" spans="5:11">
      <c r="E558" s="109"/>
      <c r="F558" s="109"/>
      <c r="G558" s="127"/>
      <c r="H558" s="128"/>
      <c r="I558" s="55"/>
      <c r="J558" s="83"/>
      <c r="K558" s="55"/>
    </row>
    <row r="559" spans="5:11">
      <c r="E559" s="109"/>
      <c r="F559" s="109"/>
      <c r="G559" s="127"/>
      <c r="H559" s="128"/>
      <c r="I559" s="55"/>
      <c r="J559" s="83"/>
      <c r="K559" s="55"/>
    </row>
    <row r="560" spans="5:11">
      <c r="E560" s="109"/>
      <c r="F560" s="109"/>
      <c r="G560" s="127"/>
      <c r="H560" s="128"/>
      <c r="I560" s="55"/>
      <c r="J560" s="83"/>
      <c r="K560" s="55"/>
    </row>
    <row r="561" spans="5:11">
      <c r="E561" s="109"/>
      <c r="F561" s="109"/>
      <c r="G561" s="127"/>
      <c r="H561" s="128"/>
      <c r="I561" s="55"/>
      <c r="J561" s="83"/>
      <c r="K561" s="55"/>
    </row>
    <row r="562" spans="5:11">
      <c r="E562" s="109"/>
      <c r="F562" s="109"/>
      <c r="G562" s="127"/>
      <c r="H562" s="128"/>
      <c r="I562" s="55"/>
      <c r="J562" s="83"/>
      <c r="K562" s="55"/>
    </row>
    <row r="563" spans="5:11">
      <c r="E563" s="109"/>
      <c r="F563" s="109"/>
      <c r="G563" s="127"/>
      <c r="H563" s="128"/>
      <c r="I563" s="55"/>
      <c r="J563" s="83"/>
      <c r="K563" s="55"/>
    </row>
    <row r="564" spans="5:11">
      <c r="E564" s="109"/>
      <c r="F564" s="109"/>
      <c r="G564" s="127"/>
      <c r="H564" s="128"/>
      <c r="I564" s="55"/>
      <c r="J564" s="83"/>
      <c r="K564" s="55"/>
    </row>
    <row r="565" spans="5:11">
      <c r="E565" s="109"/>
      <c r="F565" s="109"/>
      <c r="G565" s="127"/>
      <c r="H565" s="128"/>
      <c r="I565" s="55"/>
      <c r="J565" s="83"/>
      <c r="K565" s="55"/>
    </row>
    <row r="566" spans="5:11">
      <c r="E566" s="109"/>
      <c r="F566" s="109"/>
      <c r="G566" s="127"/>
      <c r="H566" s="128"/>
      <c r="I566" s="55"/>
      <c r="J566" s="83"/>
      <c r="K566" s="55"/>
    </row>
    <row r="567" spans="5:11">
      <c r="E567" s="109"/>
      <c r="F567" s="109"/>
      <c r="G567" s="127"/>
      <c r="H567" s="128"/>
      <c r="I567" s="55"/>
      <c r="J567" s="83"/>
      <c r="K567" s="55"/>
    </row>
    <row r="568" spans="5:11">
      <c r="E568" s="109"/>
      <c r="F568" s="109"/>
      <c r="G568" s="127"/>
      <c r="H568" s="128"/>
      <c r="I568" s="55"/>
      <c r="J568" s="83"/>
      <c r="K568" s="55"/>
    </row>
    <row r="569" spans="5:11">
      <c r="E569" s="109"/>
      <c r="F569" s="109"/>
      <c r="G569" s="127"/>
      <c r="H569" s="128"/>
      <c r="I569" s="55"/>
      <c r="J569" s="83"/>
      <c r="K569" s="55"/>
    </row>
    <row r="570" spans="5:11">
      <c r="E570" s="109"/>
      <c r="F570" s="109"/>
      <c r="G570" s="127"/>
      <c r="H570" s="128"/>
      <c r="I570" s="55"/>
      <c r="J570" s="83"/>
      <c r="K570" s="55"/>
    </row>
    <row r="571" spans="5:11">
      <c r="E571" s="109"/>
      <c r="F571" s="109"/>
      <c r="G571" s="127"/>
      <c r="H571" s="128"/>
      <c r="I571" s="55"/>
      <c r="J571" s="83"/>
      <c r="K571" s="55"/>
    </row>
    <row r="572" spans="5:11">
      <c r="E572" s="109"/>
      <c r="F572" s="109"/>
      <c r="G572" s="127"/>
      <c r="H572" s="128"/>
      <c r="I572" s="55"/>
      <c r="J572" s="83"/>
      <c r="K572" s="55"/>
    </row>
    <row r="573" spans="5:11">
      <c r="E573" s="109"/>
      <c r="F573" s="109"/>
      <c r="G573" s="127"/>
      <c r="H573" s="128"/>
      <c r="I573" s="55"/>
      <c r="J573" s="83"/>
      <c r="K573" s="55"/>
    </row>
    <row r="574" spans="5:11">
      <c r="E574" s="109"/>
      <c r="F574" s="109"/>
      <c r="G574" s="127"/>
      <c r="H574" s="128"/>
      <c r="I574" s="55"/>
      <c r="J574" s="83"/>
      <c r="K574" s="55"/>
    </row>
    <row r="575" spans="5:11">
      <c r="E575" s="109"/>
      <c r="F575" s="109"/>
      <c r="G575" s="127"/>
      <c r="H575" s="128"/>
      <c r="I575" s="55"/>
      <c r="J575" s="83"/>
      <c r="K575" s="55"/>
    </row>
    <row r="576" spans="5:11">
      <c r="E576" s="109"/>
      <c r="F576" s="109"/>
      <c r="G576" s="127"/>
      <c r="H576" s="128"/>
      <c r="I576" s="55"/>
      <c r="J576" s="83"/>
      <c r="K576" s="55"/>
    </row>
    <row r="577" spans="5:11">
      <c r="E577" s="109"/>
      <c r="F577" s="109"/>
      <c r="G577" s="127"/>
      <c r="H577" s="128"/>
      <c r="I577" s="55"/>
      <c r="J577" s="83"/>
      <c r="K577" s="55"/>
    </row>
    <row r="578" spans="5:11">
      <c r="E578" s="109"/>
      <c r="F578" s="109"/>
      <c r="G578" s="127"/>
      <c r="H578" s="128"/>
      <c r="I578" s="55"/>
      <c r="J578" s="83"/>
      <c r="K578" s="55"/>
    </row>
    <row r="579" spans="5:11">
      <c r="E579" s="109"/>
      <c r="F579" s="109"/>
      <c r="G579" s="127"/>
      <c r="H579" s="128"/>
      <c r="I579" s="55"/>
      <c r="J579" s="83"/>
      <c r="K579" s="55"/>
    </row>
    <row r="580" spans="5:11">
      <c r="E580" s="109"/>
      <c r="F580" s="109"/>
      <c r="G580" s="127"/>
      <c r="H580" s="128"/>
      <c r="I580" s="55"/>
      <c r="J580" s="83"/>
      <c r="K580" s="55"/>
    </row>
    <row r="581" spans="5:11">
      <c r="E581" s="109"/>
      <c r="F581" s="109"/>
      <c r="G581" s="127"/>
      <c r="H581" s="128"/>
      <c r="I581" s="55"/>
      <c r="J581" s="83"/>
      <c r="K581" s="55"/>
    </row>
    <row r="582" spans="5:11">
      <c r="E582" s="109"/>
      <c r="F582" s="109"/>
      <c r="G582" s="127"/>
      <c r="H582" s="128"/>
      <c r="I582" s="55"/>
      <c r="J582" s="83"/>
      <c r="K582" s="55"/>
    </row>
    <row r="583" spans="5:11">
      <c r="E583" s="109"/>
      <c r="F583" s="109"/>
      <c r="G583" s="127"/>
      <c r="H583" s="128"/>
      <c r="I583" s="55"/>
      <c r="J583" s="83"/>
      <c r="K583" s="55"/>
    </row>
    <row r="584" spans="5:11">
      <c r="E584" s="109"/>
      <c r="F584" s="109"/>
      <c r="G584" s="127"/>
      <c r="H584" s="128"/>
      <c r="I584" s="55"/>
      <c r="J584" s="83"/>
      <c r="K584" s="55"/>
    </row>
    <row r="585" spans="5:11">
      <c r="E585" s="109"/>
      <c r="F585" s="109"/>
      <c r="G585" s="127"/>
      <c r="H585" s="128"/>
      <c r="I585" s="55"/>
      <c r="J585" s="83"/>
      <c r="K585" s="55"/>
    </row>
    <row r="586" spans="5:11">
      <c r="E586" s="109"/>
      <c r="F586" s="109"/>
      <c r="G586" s="127"/>
      <c r="H586" s="128"/>
      <c r="I586" s="55"/>
      <c r="J586" s="83"/>
      <c r="K586" s="55"/>
    </row>
    <row r="587" spans="5:11">
      <c r="E587" s="109"/>
      <c r="F587" s="109"/>
      <c r="G587" s="127"/>
      <c r="H587" s="128"/>
      <c r="I587" s="55"/>
      <c r="J587" s="83"/>
      <c r="K587" s="55"/>
    </row>
    <row r="588" spans="5:11">
      <c r="E588" s="109"/>
      <c r="F588" s="109"/>
      <c r="G588" s="127"/>
      <c r="H588" s="128"/>
      <c r="I588" s="55"/>
      <c r="J588" s="83"/>
      <c r="K588" s="55"/>
    </row>
    <row r="589" spans="5:11">
      <c r="E589" s="109"/>
      <c r="F589" s="109"/>
      <c r="G589" s="127"/>
      <c r="H589" s="128"/>
      <c r="I589" s="55"/>
      <c r="J589" s="83"/>
      <c r="K589" s="55"/>
    </row>
    <row r="590" spans="5:11">
      <c r="E590" s="109"/>
      <c r="F590" s="109"/>
      <c r="G590" s="127"/>
      <c r="H590" s="128"/>
      <c r="I590" s="55"/>
      <c r="J590" s="83"/>
      <c r="K590" s="55"/>
    </row>
    <row r="591" spans="5:11">
      <c r="E591" s="109"/>
      <c r="F591" s="109"/>
      <c r="G591" s="127"/>
      <c r="H591" s="128"/>
      <c r="I591" s="55"/>
      <c r="J591" s="83"/>
      <c r="K591" s="55"/>
    </row>
    <row r="592" spans="5:11">
      <c r="E592" s="109"/>
      <c r="F592" s="109"/>
      <c r="G592" s="127"/>
      <c r="H592" s="128"/>
      <c r="I592" s="55"/>
      <c r="J592" s="83"/>
      <c r="K592" s="55"/>
    </row>
    <row r="593" spans="5:11">
      <c r="E593" s="109"/>
      <c r="F593" s="109"/>
      <c r="G593" s="127"/>
      <c r="H593" s="128"/>
      <c r="I593" s="55"/>
      <c r="J593" s="83"/>
      <c r="K593" s="55"/>
    </row>
    <row r="594" spans="5:11">
      <c r="E594" s="109"/>
      <c r="F594" s="109"/>
      <c r="G594" s="127"/>
      <c r="H594" s="128"/>
      <c r="I594" s="55"/>
      <c r="J594" s="83"/>
      <c r="K594" s="55"/>
    </row>
    <row r="595" spans="5:11">
      <c r="E595" s="109"/>
      <c r="F595" s="109"/>
      <c r="G595" s="127"/>
      <c r="H595" s="128"/>
      <c r="I595" s="55"/>
      <c r="J595" s="83"/>
      <c r="K595" s="55"/>
    </row>
    <row r="596" spans="5:11">
      <c r="E596" s="109"/>
      <c r="F596" s="109"/>
      <c r="G596" s="127"/>
      <c r="H596" s="128"/>
      <c r="I596" s="55"/>
      <c r="J596" s="83"/>
      <c r="K596" s="55"/>
    </row>
    <row r="597" spans="5:11">
      <c r="E597" s="109"/>
      <c r="F597" s="109"/>
      <c r="G597" s="127"/>
      <c r="H597" s="128"/>
      <c r="I597" s="55"/>
      <c r="J597" s="83"/>
      <c r="K597" s="55"/>
    </row>
    <row r="598" spans="5:11">
      <c r="E598" s="109"/>
      <c r="F598" s="109"/>
      <c r="G598" s="127"/>
      <c r="H598" s="128"/>
      <c r="I598" s="55"/>
      <c r="J598" s="83"/>
      <c r="K598" s="55"/>
    </row>
    <row r="599" spans="5:11">
      <c r="E599" s="109"/>
      <c r="F599" s="109"/>
      <c r="G599" s="127"/>
      <c r="H599" s="128"/>
      <c r="I599" s="55"/>
      <c r="J599" s="83"/>
      <c r="K599" s="55"/>
    </row>
    <row r="600" spans="5:11">
      <c r="E600" s="109"/>
      <c r="F600" s="109"/>
      <c r="G600" s="127"/>
      <c r="H600" s="128"/>
      <c r="I600" s="55"/>
      <c r="J600" s="83"/>
      <c r="K600" s="55"/>
    </row>
    <row r="601" spans="5:11">
      <c r="E601" s="109"/>
      <c r="F601" s="109"/>
      <c r="G601" s="127"/>
      <c r="H601" s="128"/>
      <c r="I601" s="55"/>
      <c r="J601" s="83"/>
      <c r="K601" s="55"/>
    </row>
    <row r="602" spans="5:11">
      <c r="E602" s="109"/>
      <c r="F602" s="109"/>
      <c r="G602" s="127"/>
      <c r="H602" s="128"/>
      <c r="I602" s="55"/>
      <c r="J602" s="83"/>
      <c r="K602" s="55"/>
    </row>
    <row r="603" spans="5:11">
      <c r="E603" s="109"/>
      <c r="F603" s="109"/>
      <c r="G603" s="127"/>
      <c r="H603" s="128"/>
      <c r="I603" s="55"/>
      <c r="J603" s="83"/>
      <c r="K603" s="55"/>
    </row>
    <row r="604" spans="5:11">
      <c r="E604" s="109"/>
      <c r="F604" s="109"/>
      <c r="G604" s="127"/>
      <c r="H604" s="128"/>
      <c r="I604" s="55"/>
      <c r="J604" s="83"/>
      <c r="K604" s="55"/>
    </row>
    <row r="605" spans="5:11">
      <c r="E605" s="109"/>
      <c r="F605" s="109"/>
      <c r="G605" s="127"/>
      <c r="H605" s="128"/>
      <c r="I605" s="55"/>
      <c r="J605" s="83"/>
      <c r="K605" s="55"/>
    </row>
    <row r="606" spans="5:11">
      <c r="E606" s="109"/>
      <c r="F606" s="109"/>
      <c r="G606" s="127"/>
      <c r="H606" s="128"/>
      <c r="I606" s="55"/>
      <c r="J606" s="83"/>
      <c r="K606" s="55"/>
    </row>
    <row r="607" spans="5:11">
      <c r="E607" s="109"/>
      <c r="F607" s="109"/>
      <c r="G607" s="127"/>
      <c r="H607" s="128"/>
      <c r="I607" s="55"/>
      <c r="J607" s="83"/>
      <c r="K607" s="55"/>
    </row>
    <row r="608" spans="5:11">
      <c r="E608" s="109"/>
      <c r="F608" s="109"/>
      <c r="G608" s="127"/>
      <c r="H608" s="128"/>
      <c r="I608" s="55"/>
      <c r="J608" s="83"/>
      <c r="K608" s="55"/>
    </row>
    <row r="609" spans="5:11">
      <c r="E609" s="109"/>
      <c r="F609" s="109"/>
      <c r="G609" s="127"/>
      <c r="H609" s="128"/>
      <c r="I609" s="55"/>
      <c r="J609" s="83"/>
      <c r="K609" s="55"/>
    </row>
    <row r="610" spans="5:11">
      <c r="E610" s="109"/>
      <c r="F610" s="109"/>
      <c r="G610" s="127"/>
      <c r="H610" s="128"/>
      <c r="I610" s="55"/>
      <c r="J610" s="83"/>
      <c r="K610" s="55"/>
    </row>
    <row r="611" spans="5:11">
      <c r="E611" s="109"/>
      <c r="F611" s="109"/>
      <c r="G611" s="127"/>
      <c r="H611" s="128"/>
      <c r="I611" s="55"/>
      <c r="J611" s="83"/>
      <c r="K611" s="55"/>
    </row>
    <row r="612" spans="5:11">
      <c r="E612" s="109"/>
      <c r="F612" s="109"/>
      <c r="G612" s="127"/>
      <c r="H612" s="128"/>
      <c r="I612" s="55"/>
      <c r="J612" s="83"/>
      <c r="K612" s="55"/>
    </row>
    <row r="613" spans="5:11">
      <c r="E613" s="109"/>
      <c r="F613" s="109"/>
      <c r="G613" s="127"/>
      <c r="H613" s="128"/>
      <c r="I613" s="55"/>
      <c r="J613" s="83"/>
      <c r="K613" s="55"/>
    </row>
    <row r="614" spans="5:11">
      <c r="E614" s="109"/>
      <c r="F614" s="109"/>
      <c r="G614" s="127"/>
      <c r="H614" s="128"/>
      <c r="I614" s="55"/>
      <c r="J614" s="83"/>
      <c r="K614" s="55"/>
    </row>
    <row r="615" spans="5:11">
      <c r="E615" s="109"/>
      <c r="F615" s="109"/>
      <c r="G615" s="127"/>
      <c r="H615" s="128"/>
      <c r="I615" s="55"/>
      <c r="J615" s="83"/>
      <c r="K615" s="55"/>
    </row>
    <row r="616" spans="5:11">
      <c r="E616" s="109"/>
      <c r="F616" s="109"/>
      <c r="G616" s="127"/>
      <c r="H616" s="128"/>
      <c r="I616" s="55"/>
      <c r="J616" s="83"/>
      <c r="K616" s="55"/>
    </row>
    <row r="617" spans="5:11">
      <c r="E617" s="109"/>
      <c r="F617" s="109"/>
      <c r="G617" s="127"/>
      <c r="H617" s="128"/>
      <c r="I617" s="55"/>
      <c r="J617" s="83"/>
      <c r="K617" s="55"/>
    </row>
    <row r="618" spans="5:11">
      <c r="E618" s="109"/>
      <c r="F618" s="109"/>
      <c r="G618" s="127"/>
      <c r="H618" s="128"/>
      <c r="I618" s="55"/>
      <c r="J618" s="83"/>
      <c r="K618" s="55"/>
    </row>
    <row r="619" spans="5:11">
      <c r="E619" s="109"/>
      <c r="F619" s="109"/>
      <c r="G619" s="127"/>
      <c r="H619" s="128"/>
      <c r="I619" s="55"/>
      <c r="J619" s="83"/>
      <c r="K619" s="55"/>
    </row>
    <row r="620" spans="5:11">
      <c r="E620" s="109"/>
      <c r="F620" s="109"/>
      <c r="G620" s="127"/>
      <c r="H620" s="128"/>
      <c r="I620" s="55"/>
      <c r="J620" s="83"/>
      <c r="K620" s="55"/>
    </row>
    <row r="621" spans="5:11">
      <c r="E621" s="109"/>
      <c r="F621" s="109"/>
      <c r="G621" s="127"/>
      <c r="H621" s="128"/>
      <c r="I621" s="55"/>
      <c r="J621" s="83"/>
      <c r="K621" s="55"/>
    </row>
    <row r="622" spans="5:11">
      <c r="E622" s="109"/>
      <c r="F622" s="109"/>
      <c r="G622" s="127"/>
      <c r="H622" s="128"/>
      <c r="I622" s="55"/>
      <c r="J622" s="83"/>
      <c r="K622" s="55"/>
    </row>
    <row r="623" spans="5:11">
      <c r="E623" s="109"/>
      <c r="F623" s="109"/>
      <c r="G623" s="127"/>
      <c r="H623" s="128"/>
      <c r="I623" s="55"/>
      <c r="J623" s="83"/>
      <c r="K623" s="55"/>
    </row>
    <row r="624" spans="5:11">
      <c r="E624" s="109"/>
      <c r="F624" s="109"/>
      <c r="G624" s="127"/>
      <c r="H624" s="128"/>
      <c r="I624" s="55"/>
      <c r="J624" s="83"/>
      <c r="K624" s="55"/>
    </row>
    <row r="625" spans="5:11">
      <c r="E625" s="109"/>
      <c r="F625" s="109"/>
      <c r="G625" s="127"/>
      <c r="H625" s="128"/>
      <c r="I625" s="55"/>
      <c r="J625" s="83"/>
      <c r="K625" s="55"/>
    </row>
    <row r="626" spans="5:11">
      <c r="E626" s="109"/>
      <c r="F626" s="109"/>
      <c r="G626" s="127"/>
      <c r="H626" s="128"/>
      <c r="I626" s="55"/>
      <c r="J626" s="83"/>
      <c r="K626" s="55"/>
    </row>
    <row r="627" spans="5:11">
      <c r="E627" s="109"/>
      <c r="F627" s="109"/>
      <c r="G627" s="127"/>
      <c r="H627" s="128"/>
      <c r="I627" s="55"/>
      <c r="J627" s="83"/>
      <c r="K627" s="55"/>
    </row>
    <row r="628" spans="5:11">
      <c r="E628" s="109"/>
      <c r="F628" s="109"/>
      <c r="G628" s="127"/>
      <c r="H628" s="128"/>
      <c r="I628" s="55"/>
      <c r="J628" s="83"/>
      <c r="K628" s="55"/>
    </row>
    <row r="629" spans="5:11">
      <c r="E629" s="109"/>
      <c r="F629" s="109"/>
      <c r="G629" s="127"/>
      <c r="H629" s="128"/>
      <c r="I629" s="55"/>
      <c r="J629" s="83"/>
      <c r="K629" s="55"/>
    </row>
    <row r="630" spans="5:11">
      <c r="E630" s="109"/>
      <c r="F630" s="109"/>
      <c r="G630" s="127"/>
      <c r="H630" s="128"/>
      <c r="I630" s="55"/>
      <c r="J630" s="83"/>
      <c r="K630" s="55"/>
    </row>
    <row r="631" spans="5:11">
      <c r="E631" s="109"/>
      <c r="F631" s="109"/>
      <c r="G631" s="127"/>
      <c r="H631" s="128"/>
      <c r="I631" s="55"/>
      <c r="J631" s="83"/>
      <c r="K631" s="55"/>
    </row>
    <row r="632" spans="5:11">
      <c r="E632" s="109"/>
      <c r="F632" s="109"/>
      <c r="G632" s="127"/>
      <c r="H632" s="128"/>
      <c r="I632" s="55"/>
      <c r="J632" s="83"/>
      <c r="K632" s="55"/>
    </row>
    <row r="633" spans="5:11">
      <c r="E633" s="109"/>
      <c r="F633" s="109"/>
      <c r="G633" s="127"/>
      <c r="H633" s="128"/>
      <c r="I633" s="55"/>
      <c r="J633" s="83"/>
      <c r="K633" s="55"/>
    </row>
    <row r="634" spans="5:11">
      <c r="E634" s="109"/>
      <c r="F634" s="109"/>
      <c r="G634" s="127"/>
      <c r="H634" s="128"/>
      <c r="I634" s="55"/>
      <c r="J634" s="83"/>
      <c r="K634" s="55"/>
    </row>
    <row r="635" spans="5:11">
      <c r="E635" s="109"/>
      <c r="F635" s="109"/>
      <c r="G635" s="127"/>
      <c r="H635" s="128"/>
      <c r="I635" s="55"/>
      <c r="J635" s="83"/>
      <c r="K635" s="55"/>
    </row>
    <row r="636" spans="5:11">
      <c r="E636" s="109"/>
      <c r="F636" s="109"/>
      <c r="G636" s="127"/>
      <c r="H636" s="128"/>
      <c r="I636" s="55"/>
      <c r="J636" s="83"/>
      <c r="K636" s="55"/>
    </row>
    <row r="637" spans="5:11">
      <c r="E637" s="109"/>
      <c r="F637" s="109"/>
      <c r="G637" s="127"/>
      <c r="H637" s="128"/>
      <c r="I637" s="55"/>
      <c r="J637" s="83"/>
      <c r="K637" s="55"/>
    </row>
    <row r="638" spans="5:11">
      <c r="E638" s="109"/>
      <c r="F638" s="109"/>
      <c r="G638" s="127"/>
      <c r="H638" s="128"/>
      <c r="I638" s="55"/>
      <c r="J638" s="83"/>
      <c r="K638" s="55"/>
    </row>
    <row r="639" spans="5:11">
      <c r="E639" s="109"/>
      <c r="F639" s="109"/>
      <c r="G639" s="127"/>
      <c r="H639" s="128"/>
      <c r="I639" s="55"/>
      <c r="J639" s="83"/>
      <c r="K639" s="55"/>
    </row>
    <row r="640" spans="5:11">
      <c r="E640" s="109"/>
      <c r="F640" s="109"/>
      <c r="G640" s="127"/>
      <c r="H640" s="128"/>
      <c r="I640" s="55"/>
      <c r="J640" s="83"/>
      <c r="K640" s="55"/>
    </row>
    <row r="641" spans="5:11">
      <c r="E641" s="109"/>
      <c r="F641" s="109"/>
      <c r="G641" s="127"/>
      <c r="H641" s="128"/>
      <c r="I641" s="55"/>
      <c r="J641" s="83"/>
      <c r="K641" s="55"/>
    </row>
    <row r="642" spans="5:11">
      <c r="E642" s="109"/>
      <c r="F642" s="109"/>
      <c r="G642" s="127"/>
      <c r="H642" s="128"/>
      <c r="I642" s="55"/>
      <c r="J642" s="83"/>
      <c r="K642" s="55"/>
    </row>
    <row r="643" spans="5:11">
      <c r="E643" s="109"/>
      <c r="F643" s="109"/>
      <c r="G643" s="127"/>
      <c r="H643" s="128"/>
      <c r="I643" s="55"/>
      <c r="J643" s="83"/>
      <c r="K643" s="55"/>
    </row>
    <row r="644" spans="5:11">
      <c r="E644" s="109"/>
      <c r="F644" s="109"/>
      <c r="G644" s="127"/>
      <c r="H644" s="128"/>
      <c r="I644" s="55"/>
      <c r="J644" s="83"/>
      <c r="K644" s="55"/>
    </row>
    <row r="645" spans="5:11">
      <c r="E645" s="109"/>
      <c r="F645" s="109"/>
      <c r="G645" s="127"/>
      <c r="H645" s="128"/>
      <c r="I645" s="55"/>
      <c r="J645" s="83"/>
      <c r="K645" s="55"/>
    </row>
    <row r="646" spans="5:11">
      <c r="E646" s="109"/>
      <c r="F646" s="109"/>
      <c r="G646" s="127"/>
      <c r="H646" s="128"/>
      <c r="I646" s="55"/>
      <c r="J646" s="83"/>
      <c r="K646" s="55"/>
    </row>
    <row r="647" spans="5:11">
      <c r="E647" s="109"/>
      <c r="F647" s="109"/>
      <c r="G647" s="127"/>
      <c r="H647" s="128"/>
      <c r="I647" s="55"/>
      <c r="J647" s="83"/>
      <c r="K647" s="55"/>
    </row>
    <row r="648" spans="5:11">
      <c r="E648" s="109"/>
      <c r="F648" s="109"/>
      <c r="G648" s="127"/>
      <c r="H648" s="128"/>
      <c r="I648" s="55"/>
      <c r="J648" s="83"/>
      <c r="K648" s="55"/>
    </row>
    <row r="649" spans="5:11">
      <c r="E649" s="109"/>
      <c r="F649" s="109"/>
      <c r="G649" s="127"/>
      <c r="H649" s="128"/>
      <c r="I649" s="55"/>
      <c r="J649" s="83"/>
      <c r="K649" s="55"/>
    </row>
    <row r="650" spans="5:11">
      <c r="E650" s="109"/>
      <c r="F650" s="109"/>
      <c r="G650" s="127"/>
      <c r="H650" s="128"/>
      <c r="I650" s="55"/>
      <c r="J650" s="83"/>
      <c r="K650" s="55"/>
    </row>
    <row r="651" spans="5:11">
      <c r="E651" s="109"/>
      <c r="F651" s="109"/>
      <c r="G651" s="127"/>
      <c r="H651" s="128"/>
      <c r="I651" s="55"/>
      <c r="J651" s="83"/>
      <c r="K651" s="55"/>
    </row>
    <row r="652" spans="5:11">
      <c r="E652" s="109"/>
      <c r="F652" s="109"/>
      <c r="G652" s="127"/>
      <c r="H652" s="128"/>
      <c r="I652" s="55"/>
      <c r="J652" s="83"/>
      <c r="K652" s="55"/>
    </row>
    <row r="653" spans="5:11">
      <c r="E653" s="109"/>
      <c r="F653" s="109"/>
      <c r="G653" s="127"/>
      <c r="H653" s="128"/>
      <c r="I653" s="55"/>
      <c r="J653" s="83"/>
      <c r="K653" s="55"/>
    </row>
    <row r="654" spans="5:11">
      <c r="E654" s="109"/>
      <c r="F654" s="109"/>
      <c r="G654" s="127"/>
      <c r="H654" s="128"/>
      <c r="I654" s="55"/>
      <c r="J654" s="83"/>
      <c r="K654" s="55"/>
    </row>
    <row r="655" spans="5:11">
      <c r="E655" s="109"/>
      <c r="F655" s="109"/>
      <c r="G655" s="127"/>
      <c r="H655" s="128"/>
      <c r="I655" s="55"/>
      <c r="J655" s="83"/>
      <c r="K655" s="55"/>
    </row>
    <row r="656" spans="5:11">
      <c r="E656" s="109"/>
      <c r="F656" s="109"/>
      <c r="G656" s="127"/>
      <c r="H656" s="128"/>
      <c r="I656" s="55"/>
      <c r="J656" s="83"/>
      <c r="K656" s="55"/>
    </row>
    <row r="657" spans="5:11">
      <c r="E657" s="109"/>
      <c r="F657" s="109"/>
      <c r="G657" s="127"/>
      <c r="H657" s="128"/>
      <c r="I657" s="55"/>
      <c r="J657" s="83"/>
      <c r="K657" s="55"/>
    </row>
    <row r="658" spans="5:11">
      <c r="E658" s="109"/>
      <c r="F658" s="109"/>
      <c r="G658" s="127"/>
      <c r="H658" s="128"/>
      <c r="I658" s="55"/>
      <c r="J658" s="83"/>
      <c r="K658" s="55"/>
    </row>
    <row r="659" spans="5:11">
      <c r="E659" s="109"/>
      <c r="F659" s="109"/>
      <c r="G659" s="127"/>
      <c r="H659" s="128"/>
      <c r="I659" s="55"/>
      <c r="J659" s="83"/>
      <c r="K659" s="55"/>
    </row>
    <row r="660" spans="5:11">
      <c r="E660" s="109"/>
      <c r="F660" s="109"/>
      <c r="G660" s="127"/>
      <c r="H660" s="128"/>
      <c r="I660" s="55"/>
      <c r="J660" s="83"/>
      <c r="K660" s="55"/>
    </row>
    <row r="661" spans="5:11">
      <c r="E661" s="109"/>
      <c r="F661" s="109"/>
      <c r="G661" s="127"/>
      <c r="H661" s="128"/>
      <c r="I661" s="55"/>
      <c r="J661" s="83"/>
      <c r="K661" s="55"/>
    </row>
    <row r="662" spans="5:11">
      <c r="E662" s="109"/>
      <c r="F662" s="109"/>
      <c r="G662" s="127"/>
      <c r="H662" s="128"/>
      <c r="I662" s="55"/>
      <c r="J662" s="83"/>
      <c r="K662" s="55"/>
    </row>
    <row r="663" spans="5:11">
      <c r="E663" s="109"/>
      <c r="F663" s="109"/>
      <c r="G663" s="127"/>
      <c r="H663" s="128"/>
      <c r="I663" s="55"/>
      <c r="J663" s="83"/>
      <c r="K663" s="55"/>
    </row>
    <row r="664" spans="5:11">
      <c r="E664" s="109"/>
      <c r="F664" s="109"/>
      <c r="G664" s="127"/>
      <c r="H664" s="128"/>
      <c r="I664" s="55"/>
      <c r="J664" s="83"/>
      <c r="K664" s="55"/>
    </row>
    <row r="665" spans="5:11">
      <c r="E665" s="109"/>
      <c r="F665" s="109"/>
      <c r="G665" s="127"/>
      <c r="H665" s="128"/>
      <c r="I665" s="55"/>
      <c r="J665" s="83"/>
      <c r="K665" s="55"/>
    </row>
    <row r="666" spans="5:11">
      <c r="E666" s="109"/>
      <c r="F666" s="109"/>
      <c r="G666" s="127"/>
      <c r="H666" s="128"/>
      <c r="I666" s="55"/>
      <c r="J666" s="83"/>
      <c r="K666" s="55"/>
    </row>
    <row r="667" spans="5:11">
      <c r="E667" s="109"/>
      <c r="F667" s="109"/>
      <c r="G667" s="127"/>
      <c r="H667" s="128"/>
      <c r="I667" s="55"/>
      <c r="J667" s="83"/>
      <c r="K667" s="55"/>
    </row>
    <row r="668" spans="5:11">
      <c r="E668" s="109"/>
      <c r="F668" s="109"/>
      <c r="G668" s="127"/>
      <c r="H668" s="128"/>
      <c r="I668" s="55"/>
      <c r="J668" s="83"/>
      <c r="K668" s="55"/>
    </row>
    <row r="669" spans="5:11">
      <c r="E669" s="109"/>
      <c r="F669" s="109"/>
      <c r="G669" s="127"/>
      <c r="H669" s="128"/>
      <c r="I669" s="55"/>
      <c r="J669" s="83"/>
      <c r="K669" s="55"/>
    </row>
    <row r="670" spans="5:11">
      <c r="E670" s="109"/>
      <c r="F670" s="109"/>
      <c r="G670" s="127"/>
      <c r="H670" s="128"/>
      <c r="I670" s="55"/>
      <c r="J670" s="83"/>
      <c r="K670" s="55"/>
    </row>
    <row r="671" spans="5:11">
      <c r="E671" s="109"/>
      <c r="F671" s="109"/>
      <c r="G671" s="127"/>
      <c r="H671" s="128"/>
      <c r="I671" s="55"/>
      <c r="J671" s="83"/>
      <c r="K671" s="55"/>
    </row>
    <row r="672" spans="5:11">
      <c r="E672" s="109"/>
      <c r="F672" s="109"/>
      <c r="G672" s="127"/>
      <c r="H672" s="128"/>
      <c r="I672" s="55"/>
      <c r="J672" s="83"/>
      <c r="K672" s="55"/>
    </row>
    <row r="673" spans="5:11">
      <c r="E673" s="109"/>
      <c r="F673" s="109"/>
      <c r="G673" s="127"/>
      <c r="H673" s="128"/>
      <c r="I673" s="55"/>
      <c r="J673" s="83"/>
      <c r="K673" s="55"/>
    </row>
    <row r="674" spans="5:11">
      <c r="E674" s="109"/>
      <c r="F674" s="109"/>
      <c r="G674" s="127"/>
      <c r="H674" s="128"/>
      <c r="I674" s="55"/>
      <c r="J674" s="83"/>
      <c r="K674" s="55"/>
    </row>
    <row r="675" spans="5:11">
      <c r="E675" s="109"/>
      <c r="F675" s="109"/>
      <c r="G675" s="127"/>
      <c r="H675" s="128"/>
      <c r="I675" s="55"/>
      <c r="J675" s="83"/>
      <c r="K675" s="55"/>
    </row>
    <row r="676" spans="5:11">
      <c r="E676" s="109"/>
      <c r="F676" s="109"/>
      <c r="G676" s="127"/>
      <c r="H676" s="128"/>
      <c r="I676" s="55"/>
      <c r="J676" s="83"/>
      <c r="K676" s="55"/>
    </row>
    <row r="677" spans="5:11">
      <c r="E677" s="109"/>
      <c r="F677" s="109"/>
      <c r="G677" s="127"/>
      <c r="H677" s="128"/>
      <c r="I677" s="55"/>
      <c r="J677" s="83"/>
      <c r="K677" s="55"/>
    </row>
    <row r="678" spans="5:11">
      <c r="E678" s="109"/>
      <c r="F678" s="109"/>
      <c r="G678" s="127"/>
      <c r="H678" s="128"/>
      <c r="I678" s="55"/>
      <c r="J678" s="83"/>
      <c r="K678" s="55"/>
    </row>
    <row r="679" spans="5:11">
      <c r="E679" s="109"/>
      <c r="F679" s="109"/>
      <c r="G679" s="127"/>
      <c r="H679" s="128"/>
      <c r="I679" s="55"/>
      <c r="J679" s="83"/>
      <c r="K679" s="55"/>
    </row>
    <row r="680" spans="5:11">
      <c r="E680" s="109"/>
      <c r="F680" s="109"/>
      <c r="G680" s="127"/>
      <c r="H680" s="128"/>
      <c r="I680" s="55"/>
      <c r="J680" s="83"/>
      <c r="K680" s="55"/>
    </row>
    <row r="681" spans="5:11">
      <c r="E681" s="109"/>
      <c r="F681" s="109"/>
      <c r="G681" s="127"/>
      <c r="H681" s="128"/>
      <c r="I681" s="55"/>
      <c r="J681" s="83"/>
      <c r="K681" s="55"/>
    </row>
    <row r="682" spans="5:11">
      <c r="E682" s="109"/>
      <c r="F682" s="109"/>
      <c r="G682" s="127"/>
      <c r="H682" s="128"/>
      <c r="I682" s="55"/>
      <c r="J682" s="83"/>
      <c r="K682" s="55"/>
    </row>
    <row r="683" spans="5:11">
      <c r="E683" s="109"/>
      <c r="F683" s="109"/>
      <c r="G683" s="127"/>
      <c r="H683" s="128"/>
      <c r="I683" s="55"/>
      <c r="J683" s="83"/>
      <c r="K683" s="55"/>
    </row>
    <row r="684" spans="5:11">
      <c r="E684" s="109"/>
      <c r="F684" s="109"/>
      <c r="G684" s="127"/>
      <c r="H684" s="128"/>
      <c r="I684" s="55"/>
      <c r="J684" s="83"/>
      <c r="K684" s="55"/>
    </row>
    <row r="685" spans="5:11">
      <c r="E685" s="109"/>
      <c r="F685" s="109"/>
      <c r="G685" s="127"/>
      <c r="H685" s="128"/>
      <c r="I685" s="55"/>
      <c r="J685" s="83"/>
      <c r="K685" s="55"/>
    </row>
    <row r="686" spans="5:11">
      <c r="E686" s="109"/>
      <c r="F686" s="109"/>
      <c r="G686" s="127"/>
      <c r="H686" s="128"/>
      <c r="I686" s="55"/>
      <c r="J686" s="83"/>
      <c r="K686" s="55"/>
    </row>
    <row r="687" spans="5:11">
      <c r="E687" s="109"/>
      <c r="F687" s="109"/>
      <c r="G687" s="127"/>
      <c r="H687" s="128"/>
      <c r="I687" s="55"/>
      <c r="J687" s="83"/>
      <c r="K687" s="55"/>
    </row>
    <row r="688" spans="5:11">
      <c r="E688" s="109"/>
      <c r="F688" s="109"/>
      <c r="G688" s="127"/>
      <c r="H688" s="128"/>
      <c r="I688" s="55"/>
      <c r="J688" s="83"/>
      <c r="K688" s="55"/>
    </row>
    <row r="689" spans="5:11">
      <c r="E689" s="109"/>
      <c r="F689" s="109"/>
      <c r="G689" s="127"/>
      <c r="H689" s="128"/>
      <c r="I689" s="55"/>
      <c r="J689" s="83"/>
      <c r="K689" s="55"/>
    </row>
    <row r="690" spans="5:11">
      <c r="E690" s="109"/>
      <c r="F690" s="109"/>
      <c r="G690" s="127"/>
      <c r="H690" s="128"/>
      <c r="I690" s="55"/>
      <c r="J690" s="83"/>
      <c r="K690" s="55"/>
    </row>
    <row r="691" spans="5:11">
      <c r="E691" s="109"/>
      <c r="F691" s="109"/>
      <c r="G691" s="127"/>
      <c r="H691" s="128"/>
      <c r="I691" s="55"/>
      <c r="J691" s="83"/>
      <c r="K691" s="55"/>
    </row>
    <row r="692" spans="5:11">
      <c r="E692" s="109"/>
      <c r="F692" s="109"/>
      <c r="G692" s="127"/>
      <c r="H692" s="128"/>
      <c r="I692" s="55"/>
      <c r="J692" s="83"/>
      <c r="K692" s="55"/>
    </row>
    <row r="693" spans="5:11">
      <c r="E693" s="109"/>
      <c r="F693" s="109"/>
      <c r="G693" s="127"/>
      <c r="H693" s="128"/>
      <c r="I693" s="55"/>
      <c r="J693" s="83"/>
      <c r="K693" s="55"/>
    </row>
    <row r="694" spans="5:11">
      <c r="E694" s="109"/>
      <c r="F694" s="109"/>
      <c r="G694" s="127"/>
      <c r="H694" s="128"/>
      <c r="I694" s="55"/>
      <c r="J694" s="83"/>
      <c r="K694" s="55"/>
    </row>
    <row r="695" spans="5:11">
      <c r="E695" s="109"/>
      <c r="F695" s="109"/>
      <c r="G695" s="127"/>
      <c r="H695" s="128"/>
      <c r="I695" s="55"/>
      <c r="J695" s="83"/>
      <c r="K695" s="55"/>
    </row>
    <row r="696" spans="5:11">
      <c r="E696" s="109"/>
      <c r="F696" s="109"/>
      <c r="G696" s="127"/>
      <c r="H696" s="128"/>
      <c r="I696" s="55"/>
      <c r="J696" s="83"/>
      <c r="K696" s="55"/>
    </row>
    <row r="697" spans="5:11">
      <c r="E697" s="109"/>
      <c r="F697" s="109"/>
      <c r="G697" s="127"/>
      <c r="H697" s="128"/>
      <c r="I697" s="55"/>
      <c r="J697" s="83"/>
      <c r="K697" s="55"/>
    </row>
    <row r="698" spans="5:11">
      <c r="E698" s="109"/>
      <c r="F698" s="109"/>
      <c r="G698" s="127"/>
      <c r="H698" s="128"/>
      <c r="I698" s="55"/>
      <c r="J698" s="83"/>
      <c r="K698" s="55"/>
    </row>
    <row r="699" spans="5:11">
      <c r="E699" s="109"/>
      <c r="F699" s="109"/>
      <c r="G699" s="127"/>
      <c r="H699" s="128"/>
      <c r="I699" s="55"/>
      <c r="J699" s="83"/>
      <c r="K699" s="55"/>
    </row>
    <row r="700" spans="5:11">
      <c r="E700" s="109"/>
      <c r="F700" s="109"/>
      <c r="G700" s="127"/>
      <c r="H700" s="128"/>
      <c r="I700" s="55"/>
      <c r="J700" s="83"/>
      <c r="K700" s="55"/>
    </row>
    <row r="701" spans="5:11">
      <c r="E701" s="109"/>
      <c r="F701" s="109"/>
      <c r="G701" s="127"/>
      <c r="H701" s="128"/>
      <c r="I701" s="55"/>
      <c r="J701" s="83"/>
      <c r="K701" s="55"/>
    </row>
    <row r="702" spans="5:11">
      <c r="E702" s="109"/>
      <c r="F702" s="109"/>
      <c r="G702" s="127"/>
      <c r="H702" s="128"/>
      <c r="I702" s="55"/>
      <c r="J702" s="83"/>
      <c r="K702" s="55"/>
    </row>
    <row r="703" spans="5:11">
      <c r="E703" s="109"/>
      <c r="F703" s="109"/>
      <c r="G703" s="127"/>
      <c r="H703" s="128"/>
      <c r="I703" s="55"/>
      <c r="J703" s="83"/>
      <c r="K703" s="55"/>
    </row>
    <row r="704" spans="5:11">
      <c r="E704" s="109"/>
      <c r="F704" s="109"/>
      <c r="G704" s="127"/>
      <c r="H704" s="128"/>
      <c r="I704" s="55"/>
      <c r="J704" s="83"/>
      <c r="K704" s="55"/>
    </row>
    <row r="705" spans="5:11">
      <c r="E705" s="109"/>
      <c r="F705" s="109"/>
      <c r="G705" s="127"/>
      <c r="H705" s="128"/>
      <c r="I705" s="55"/>
      <c r="J705" s="83"/>
      <c r="K705" s="55"/>
    </row>
    <row r="706" spans="5:11">
      <c r="E706" s="109"/>
      <c r="F706" s="109"/>
      <c r="G706" s="127"/>
      <c r="H706" s="128"/>
      <c r="I706" s="55"/>
      <c r="J706" s="83"/>
      <c r="K706" s="55"/>
    </row>
    <row r="707" spans="5:11">
      <c r="E707" s="109"/>
      <c r="F707" s="109"/>
      <c r="G707" s="127"/>
      <c r="H707" s="128"/>
      <c r="I707" s="55"/>
      <c r="J707" s="83"/>
      <c r="K707" s="55"/>
    </row>
    <row r="708" spans="5:11">
      <c r="E708" s="109"/>
      <c r="F708" s="109"/>
      <c r="G708" s="127"/>
      <c r="H708" s="128"/>
      <c r="I708" s="55"/>
      <c r="J708" s="83"/>
      <c r="K708" s="55"/>
    </row>
    <row r="709" spans="5:11">
      <c r="E709" s="109"/>
      <c r="F709" s="109"/>
      <c r="G709" s="127"/>
      <c r="H709" s="128"/>
      <c r="I709" s="55"/>
      <c r="J709" s="83"/>
      <c r="K709" s="55"/>
    </row>
    <row r="710" spans="5:11">
      <c r="E710" s="109"/>
      <c r="F710" s="109"/>
      <c r="G710" s="127"/>
      <c r="H710" s="128"/>
      <c r="I710" s="55"/>
      <c r="J710" s="83"/>
      <c r="K710" s="55"/>
    </row>
    <row r="711" spans="5:11">
      <c r="E711" s="109"/>
      <c r="F711" s="109"/>
      <c r="G711" s="127"/>
      <c r="H711" s="128"/>
      <c r="I711" s="55"/>
      <c r="J711" s="83"/>
      <c r="K711" s="55"/>
    </row>
    <row r="712" spans="5:11">
      <c r="E712" s="109"/>
      <c r="F712" s="109"/>
      <c r="G712" s="127"/>
      <c r="H712" s="128"/>
      <c r="I712" s="55"/>
      <c r="J712" s="83"/>
      <c r="K712" s="55"/>
    </row>
    <row r="713" spans="5:11">
      <c r="E713" s="109"/>
      <c r="F713" s="109"/>
      <c r="G713" s="127"/>
      <c r="H713" s="128"/>
      <c r="I713" s="55"/>
      <c r="J713" s="83"/>
      <c r="K713" s="55"/>
    </row>
    <row r="714" spans="5:11">
      <c r="E714" s="109"/>
      <c r="F714" s="109"/>
      <c r="G714" s="127"/>
      <c r="H714" s="128"/>
      <c r="I714" s="55"/>
      <c r="J714" s="83"/>
      <c r="K714" s="55"/>
    </row>
    <row r="715" spans="5:11">
      <c r="E715" s="109"/>
      <c r="F715" s="109"/>
      <c r="G715" s="127"/>
      <c r="H715" s="128"/>
      <c r="I715" s="55"/>
      <c r="J715" s="83"/>
      <c r="K715" s="55"/>
    </row>
    <row r="716" spans="5:11">
      <c r="E716" s="109"/>
      <c r="F716" s="109"/>
      <c r="G716" s="127"/>
      <c r="H716" s="128"/>
      <c r="I716" s="55"/>
      <c r="J716" s="83"/>
      <c r="K716" s="55"/>
    </row>
    <row r="717" spans="5:11">
      <c r="E717" s="109"/>
      <c r="F717" s="109"/>
      <c r="G717" s="127"/>
      <c r="H717" s="128"/>
      <c r="I717" s="55"/>
      <c r="J717" s="83"/>
      <c r="K717" s="55"/>
    </row>
    <row r="718" spans="5:11">
      <c r="E718" s="109"/>
      <c r="F718" s="109"/>
      <c r="G718" s="127"/>
      <c r="H718" s="128"/>
      <c r="I718" s="55"/>
      <c r="J718" s="83"/>
      <c r="K718" s="55"/>
    </row>
    <row r="719" spans="5:11">
      <c r="E719" s="109"/>
      <c r="F719" s="109"/>
      <c r="G719" s="127"/>
      <c r="H719" s="128"/>
      <c r="I719" s="55"/>
      <c r="J719" s="83"/>
      <c r="K719" s="55"/>
    </row>
    <row r="720" spans="5:11">
      <c r="E720" s="109"/>
      <c r="F720" s="109"/>
      <c r="G720" s="127"/>
      <c r="H720" s="128"/>
      <c r="I720" s="55"/>
      <c r="J720" s="83"/>
      <c r="K720" s="55"/>
    </row>
    <row r="721" spans="5:11">
      <c r="E721" s="109"/>
      <c r="F721" s="109"/>
      <c r="G721" s="127"/>
      <c r="H721" s="128"/>
      <c r="I721" s="55"/>
      <c r="J721" s="83"/>
      <c r="K721" s="55"/>
    </row>
    <row r="722" spans="5:11">
      <c r="E722" s="109"/>
      <c r="F722" s="109"/>
      <c r="G722" s="127"/>
      <c r="H722" s="128"/>
      <c r="I722" s="55"/>
      <c r="J722" s="83"/>
      <c r="K722" s="55"/>
    </row>
    <row r="723" spans="5:11">
      <c r="E723" s="109"/>
      <c r="F723" s="109"/>
      <c r="G723" s="127"/>
      <c r="H723" s="128"/>
      <c r="I723" s="55"/>
      <c r="J723" s="83"/>
      <c r="K723" s="55"/>
    </row>
    <row r="724" spans="5:11">
      <c r="E724" s="109"/>
      <c r="F724" s="109"/>
      <c r="G724" s="127"/>
      <c r="H724" s="128"/>
      <c r="I724" s="55"/>
      <c r="J724" s="83"/>
      <c r="K724" s="55"/>
    </row>
    <row r="725" spans="5:11">
      <c r="E725" s="109"/>
      <c r="F725" s="109"/>
      <c r="G725" s="127"/>
      <c r="H725" s="128"/>
      <c r="I725" s="55"/>
      <c r="J725" s="83"/>
      <c r="K725" s="55"/>
    </row>
    <row r="726" spans="5:11">
      <c r="E726" s="109"/>
      <c r="F726" s="109"/>
      <c r="G726" s="127"/>
      <c r="H726" s="128"/>
      <c r="I726" s="55"/>
      <c r="J726" s="83"/>
      <c r="K726" s="55"/>
    </row>
    <row r="727" spans="5:11">
      <c r="E727" s="109"/>
      <c r="F727" s="109"/>
      <c r="G727" s="127"/>
      <c r="H727" s="128"/>
      <c r="I727" s="55"/>
      <c r="J727" s="83"/>
      <c r="K727" s="55"/>
    </row>
    <row r="728" spans="5:11">
      <c r="E728" s="109"/>
      <c r="F728" s="109"/>
      <c r="G728" s="127"/>
      <c r="H728" s="128"/>
      <c r="I728" s="55"/>
      <c r="J728" s="83"/>
      <c r="K728" s="55"/>
    </row>
    <row r="729" spans="5:11">
      <c r="E729" s="109"/>
      <c r="F729" s="109"/>
      <c r="G729" s="127"/>
      <c r="H729" s="128"/>
      <c r="I729" s="55"/>
      <c r="J729" s="83"/>
      <c r="K729" s="55"/>
    </row>
    <row r="730" spans="5:11">
      <c r="E730" s="109"/>
      <c r="F730" s="109"/>
      <c r="G730" s="127"/>
      <c r="H730" s="128"/>
      <c r="I730" s="55"/>
      <c r="J730" s="83"/>
      <c r="K730" s="55"/>
    </row>
    <row r="731" spans="5:11">
      <c r="E731" s="109"/>
      <c r="F731" s="109"/>
      <c r="G731" s="127"/>
      <c r="H731" s="128"/>
      <c r="I731" s="55"/>
      <c r="J731" s="83"/>
      <c r="K731" s="55"/>
    </row>
    <row r="732" spans="5:11">
      <c r="E732" s="109"/>
      <c r="F732" s="109"/>
      <c r="G732" s="127"/>
      <c r="H732" s="128"/>
      <c r="I732" s="55"/>
      <c r="J732" s="83"/>
      <c r="K732" s="55"/>
    </row>
    <row r="733" spans="5:11">
      <c r="E733" s="109"/>
      <c r="F733" s="109"/>
      <c r="G733" s="127"/>
      <c r="H733" s="128"/>
      <c r="I733" s="55"/>
      <c r="J733" s="83"/>
      <c r="K733" s="55"/>
    </row>
    <row r="734" spans="5:11">
      <c r="E734" s="109"/>
      <c r="F734" s="109"/>
      <c r="G734" s="127"/>
      <c r="H734" s="128"/>
      <c r="I734" s="55"/>
      <c r="J734" s="83"/>
      <c r="K734" s="55"/>
    </row>
    <row r="735" spans="5:11">
      <c r="E735" s="109"/>
      <c r="F735" s="109"/>
      <c r="G735" s="127"/>
      <c r="H735" s="128"/>
      <c r="I735" s="55"/>
      <c r="J735" s="83"/>
      <c r="K735" s="55"/>
    </row>
    <row r="736" spans="5:11">
      <c r="E736" s="109"/>
      <c r="F736" s="109"/>
      <c r="G736" s="127"/>
      <c r="H736" s="128"/>
      <c r="I736" s="55"/>
      <c r="J736" s="83"/>
      <c r="K736" s="55"/>
    </row>
    <row r="737" spans="5:11">
      <c r="E737" s="109"/>
      <c r="F737" s="109"/>
      <c r="G737" s="127"/>
      <c r="H737" s="128"/>
      <c r="I737" s="55"/>
      <c r="J737" s="83"/>
      <c r="K737" s="55"/>
    </row>
    <row r="738" spans="5:11">
      <c r="E738" s="109"/>
      <c r="F738" s="109"/>
      <c r="G738" s="127"/>
      <c r="H738" s="128"/>
      <c r="I738" s="55"/>
      <c r="J738" s="83"/>
      <c r="K738" s="55"/>
    </row>
    <row r="739" spans="5:11">
      <c r="E739" s="109"/>
      <c r="F739" s="109"/>
      <c r="G739" s="127"/>
      <c r="H739" s="128"/>
      <c r="I739" s="55"/>
      <c r="J739" s="83"/>
      <c r="K739" s="55"/>
    </row>
    <row r="740" spans="5:11">
      <c r="E740" s="109"/>
      <c r="F740" s="109"/>
      <c r="G740" s="127"/>
      <c r="H740" s="128"/>
      <c r="I740" s="55"/>
      <c r="J740" s="83"/>
      <c r="K740" s="55"/>
    </row>
    <row r="741" spans="5:11">
      <c r="E741" s="109"/>
      <c r="F741" s="109"/>
      <c r="G741" s="127"/>
      <c r="H741" s="128"/>
      <c r="I741" s="55"/>
      <c r="J741" s="83"/>
      <c r="K741" s="55"/>
    </row>
    <row r="742" spans="5:11">
      <c r="E742" s="109"/>
      <c r="F742" s="109"/>
      <c r="G742" s="127"/>
      <c r="H742" s="128"/>
      <c r="I742" s="55"/>
      <c r="J742" s="83"/>
      <c r="K742" s="55"/>
    </row>
    <row r="743" spans="5:11">
      <c r="E743" s="109"/>
      <c r="F743" s="109"/>
      <c r="G743" s="127"/>
      <c r="H743" s="128"/>
      <c r="I743" s="55"/>
      <c r="J743" s="83"/>
      <c r="K743" s="55"/>
    </row>
    <row r="744" spans="5:11">
      <c r="E744" s="109"/>
      <c r="F744" s="109"/>
      <c r="G744" s="127"/>
      <c r="H744" s="128"/>
      <c r="I744" s="55"/>
      <c r="J744" s="83"/>
      <c r="K744" s="55"/>
    </row>
    <row r="745" spans="5:11">
      <c r="E745" s="109"/>
      <c r="F745" s="109"/>
      <c r="G745" s="127"/>
      <c r="H745" s="128"/>
      <c r="I745" s="55"/>
      <c r="J745" s="83"/>
      <c r="K745" s="55"/>
    </row>
    <row r="746" spans="5:11">
      <c r="E746" s="109"/>
      <c r="F746" s="109"/>
      <c r="G746" s="127"/>
      <c r="H746" s="128"/>
      <c r="I746" s="55"/>
      <c r="J746" s="83"/>
      <c r="K746" s="55"/>
    </row>
    <row r="747" spans="5:11">
      <c r="E747" s="109"/>
      <c r="F747" s="109"/>
      <c r="G747" s="127"/>
      <c r="H747" s="128"/>
      <c r="I747" s="55"/>
      <c r="J747" s="83"/>
      <c r="K747" s="55"/>
    </row>
    <row r="748" spans="5:11">
      <c r="E748" s="109"/>
      <c r="F748" s="109"/>
      <c r="G748" s="127"/>
      <c r="H748" s="128"/>
      <c r="I748" s="55"/>
      <c r="J748" s="83"/>
      <c r="K748" s="55"/>
    </row>
    <row r="749" spans="5:11">
      <c r="E749" s="109"/>
      <c r="F749" s="109"/>
      <c r="G749" s="127"/>
      <c r="H749" s="128"/>
      <c r="I749" s="55"/>
      <c r="J749" s="83"/>
      <c r="K749" s="55"/>
    </row>
    <row r="750" spans="5:11">
      <c r="E750" s="109"/>
      <c r="F750" s="109"/>
      <c r="G750" s="127"/>
      <c r="H750" s="128"/>
      <c r="I750" s="55"/>
      <c r="J750" s="83"/>
      <c r="K750" s="55"/>
    </row>
    <row r="751" spans="5:11">
      <c r="E751" s="109"/>
      <c r="F751" s="109"/>
      <c r="G751" s="127"/>
      <c r="H751" s="128"/>
      <c r="I751" s="55"/>
      <c r="J751" s="83"/>
      <c r="K751" s="55"/>
    </row>
    <row r="752" spans="5:11">
      <c r="E752" s="109"/>
      <c r="F752" s="109"/>
      <c r="G752" s="127"/>
      <c r="H752" s="128"/>
      <c r="I752" s="55"/>
      <c r="J752" s="83"/>
      <c r="K752" s="55"/>
    </row>
    <row r="753" spans="5:11">
      <c r="E753" s="109"/>
      <c r="F753" s="109"/>
      <c r="G753" s="127"/>
      <c r="H753" s="128"/>
      <c r="I753" s="55"/>
      <c r="J753" s="83"/>
      <c r="K753" s="55"/>
    </row>
    <row r="754" spans="5:11">
      <c r="E754" s="109"/>
      <c r="F754" s="109"/>
      <c r="G754" s="127"/>
      <c r="H754" s="128"/>
      <c r="I754" s="55"/>
      <c r="J754" s="83"/>
      <c r="K754" s="55"/>
    </row>
    <row r="755" spans="5:11">
      <c r="E755" s="109"/>
      <c r="F755" s="109"/>
      <c r="G755" s="127"/>
      <c r="H755" s="128"/>
      <c r="I755" s="55"/>
      <c r="J755" s="83"/>
      <c r="K755" s="55"/>
    </row>
    <row r="756" spans="5:11">
      <c r="E756" s="109"/>
      <c r="F756" s="109"/>
      <c r="G756" s="127"/>
      <c r="H756" s="128"/>
      <c r="I756" s="55"/>
      <c r="J756" s="83"/>
      <c r="K756" s="55"/>
    </row>
    <row r="757" spans="5:11">
      <c r="E757" s="109"/>
      <c r="F757" s="109"/>
      <c r="G757" s="127"/>
      <c r="H757" s="128"/>
      <c r="I757" s="55"/>
      <c r="J757" s="83"/>
      <c r="K757" s="55"/>
    </row>
    <row r="758" spans="5:11">
      <c r="E758" s="109"/>
      <c r="F758" s="109"/>
      <c r="G758" s="127"/>
      <c r="H758" s="128"/>
      <c r="I758" s="55"/>
      <c r="J758" s="83"/>
      <c r="K758" s="55"/>
    </row>
    <row r="759" spans="5:11">
      <c r="E759" s="109"/>
      <c r="F759" s="109"/>
      <c r="G759" s="127"/>
      <c r="H759" s="128"/>
      <c r="I759" s="55"/>
      <c r="J759" s="83"/>
      <c r="K759" s="55"/>
    </row>
    <row r="760" spans="5:11">
      <c r="E760" s="109"/>
      <c r="F760" s="109"/>
      <c r="G760" s="127"/>
      <c r="H760" s="128"/>
      <c r="I760" s="55"/>
      <c r="J760" s="83"/>
      <c r="K760" s="55"/>
    </row>
    <row r="761" spans="5:11">
      <c r="E761" s="109"/>
      <c r="F761" s="109"/>
      <c r="G761" s="127"/>
      <c r="H761" s="128"/>
      <c r="I761" s="55"/>
      <c r="J761" s="83"/>
      <c r="K761" s="55"/>
    </row>
    <row r="762" spans="5:11">
      <c r="E762" s="109"/>
      <c r="F762" s="109"/>
      <c r="G762" s="127"/>
      <c r="H762" s="128"/>
      <c r="I762" s="55"/>
      <c r="J762" s="83"/>
      <c r="K762" s="55"/>
    </row>
    <row r="763" spans="5:11">
      <c r="E763" s="109"/>
      <c r="F763" s="109"/>
      <c r="G763" s="127"/>
      <c r="H763" s="128"/>
      <c r="I763" s="55"/>
      <c r="J763" s="83"/>
      <c r="K763" s="55"/>
    </row>
    <row r="764" spans="5:11">
      <c r="E764" s="109"/>
      <c r="F764" s="109"/>
      <c r="G764" s="127"/>
      <c r="H764" s="128"/>
      <c r="I764" s="55"/>
      <c r="J764" s="83"/>
      <c r="K764" s="55"/>
    </row>
    <row r="765" spans="5:11">
      <c r="E765" s="109"/>
      <c r="F765" s="109"/>
      <c r="G765" s="127"/>
      <c r="H765" s="128"/>
      <c r="I765" s="55"/>
      <c r="J765" s="83"/>
      <c r="K765" s="55"/>
    </row>
    <row r="766" spans="5:11">
      <c r="E766" s="109"/>
      <c r="F766" s="109"/>
      <c r="G766" s="127"/>
      <c r="H766" s="128"/>
      <c r="I766" s="55"/>
      <c r="J766" s="83"/>
      <c r="K766" s="55"/>
    </row>
    <row r="767" spans="5:11">
      <c r="E767" s="109"/>
      <c r="F767" s="109"/>
      <c r="G767" s="127"/>
      <c r="H767" s="128"/>
      <c r="I767" s="55"/>
      <c r="J767" s="83"/>
      <c r="K767" s="55"/>
    </row>
    <row r="768" spans="5:11">
      <c r="E768" s="109"/>
      <c r="F768" s="109"/>
      <c r="G768" s="127"/>
      <c r="H768" s="128"/>
      <c r="I768" s="55"/>
      <c r="J768" s="83"/>
      <c r="K768" s="55"/>
    </row>
    <row r="769" spans="5:11">
      <c r="E769" s="109"/>
      <c r="F769" s="109"/>
      <c r="G769" s="127"/>
      <c r="H769" s="128"/>
      <c r="I769" s="55"/>
      <c r="J769" s="83"/>
      <c r="K769" s="55"/>
    </row>
    <row r="770" spans="5:11">
      <c r="E770" s="109"/>
      <c r="F770" s="109"/>
      <c r="G770" s="127"/>
      <c r="H770" s="128"/>
      <c r="I770" s="55"/>
      <c r="J770" s="83"/>
      <c r="K770" s="55"/>
    </row>
    <row r="771" spans="5:11">
      <c r="E771" s="109"/>
      <c r="F771" s="109"/>
      <c r="G771" s="127"/>
      <c r="H771" s="128"/>
      <c r="I771" s="55"/>
      <c r="J771" s="83"/>
      <c r="K771" s="55"/>
    </row>
    <row r="772" spans="5:11">
      <c r="E772" s="109"/>
      <c r="F772" s="109"/>
      <c r="G772" s="127"/>
      <c r="H772" s="128"/>
      <c r="I772" s="55"/>
      <c r="J772" s="83"/>
      <c r="K772" s="55"/>
    </row>
    <row r="773" spans="5:11">
      <c r="E773" s="109"/>
      <c r="F773" s="109"/>
      <c r="G773" s="127"/>
      <c r="H773" s="128"/>
      <c r="I773" s="55"/>
      <c r="J773" s="83"/>
      <c r="K773" s="55"/>
    </row>
    <row r="774" spans="5:11">
      <c r="E774" s="109"/>
      <c r="F774" s="109"/>
      <c r="G774" s="127"/>
      <c r="H774" s="128"/>
      <c r="I774" s="55"/>
      <c r="J774" s="83"/>
      <c r="K774" s="55"/>
    </row>
    <row r="775" spans="5:11">
      <c r="E775" s="109"/>
      <c r="F775" s="109"/>
      <c r="G775" s="127"/>
      <c r="H775" s="128"/>
      <c r="I775" s="55"/>
      <c r="J775" s="83"/>
      <c r="K775" s="55"/>
    </row>
    <row r="776" spans="5:11">
      <c r="E776" s="109"/>
      <c r="F776" s="109"/>
      <c r="G776" s="127"/>
      <c r="H776" s="128"/>
      <c r="I776" s="55"/>
      <c r="J776" s="83"/>
      <c r="K776" s="55"/>
    </row>
    <row r="777" spans="5:11">
      <c r="E777" s="109"/>
      <c r="F777" s="109"/>
      <c r="G777" s="127"/>
      <c r="H777" s="128"/>
      <c r="I777" s="55"/>
      <c r="J777" s="83"/>
      <c r="K777" s="55"/>
    </row>
    <row r="778" spans="5:11">
      <c r="E778" s="109"/>
      <c r="F778" s="109"/>
      <c r="G778" s="127"/>
      <c r="H778" s="128"/>
      <c r="I778" s="55"/>
      <c r="J778" s="83"/>
      <c r="K778" s="55"/>
    </row>
    <row r="779" spans="5:11">
      <c r="E779" s="109"/>
      <c r="F779" s="109"/>
      <c r="G779" s="127"/>
      <c r="H779" s="128"/>
      <c r="I779" s="55"/>
      <c r="J779" s="83"/>
      <c r="K779" s="55"/>
    </row>
    <row r="780" spans="5:11">
      <c r="E780" s="109"/>
      <c r="F780" s="109"/>
      <c r="G780" s="127"/>
      <c r="H780" s="128"/>
      <c r="I780" s="55"/>
      <c r="J780" s="83"/>
      <c r="K780" s="55"/>
    </row>
    <row r="781" spans="5:11">
      <c r="E781" s="109"/>
      <c r="F781" s="109"/>
      <c r="G781" s="127"/>
      <c r="H781" s="128"/>
      <c r="I781" s="55"/>
      <c r="J781" s="83"/>
      <c r="K781" s="55"/>
    </row>
    <row r="782" spans="5:11">
      <c r="E782" s="109"/>
      <c r="F782" s="109"/>
      <c r="G782" s="127"/>
      <c r="H782" s="128"/>
      <c r="I782" s="55"/>
      <c r="J782" s="83"/>
      <c r="K782" s="55"/>
    </row>
    <row r="783" spans="5:11">
      <c r="E783" s="109"/>
      <c r="F783" s="109"/>
      <c r="G783" s="127"/>
      <c r="H783" s="128"/>
      <c r="I783" s="55"/>
      <c r="J783" s="83"/>
      <c r="K783" s="55"/>
    </row>
    <row r="784" spans="5:11">
      <c r="E784" s="109"/>
      <c r="F784" s="109"/>
      <c r="G784" s="127"/>
      <c r="H784" s="128"/>
      <c r="I784" s="55"/>
      <c r="J784" s="83"/>
      <c r="K784" s="55"/>
    </row>
    <row r="785" spans="5:11">
      <c r="E785" s="109"/>
      <c r="F785" s="109"/>
      <c r="G785" s="127"/>
      <c r="H785" s="128"/>
      <c r="I785" s="55"/>
      <c r="J785" s="83"/>
      <c r="K785" s="55"/>
    </row>
    <row r="786" spans="5:11">
      <c r="E786" s="109"/>
      <c r="F786" s="109"/>
      <c r="G786" s="127"/>
      <c r="H786" s="128"/>
      <c r="I786" s="55"/>
      <c r="J786" s="83"/>
      <c r="K786" s="55"/>
    </row>
    <row r="787" spans="5:11">
      <c r="E787" s="109"/>
      <c r="F787" s="109"/>
      <c r="G787" s="127"/>
      <c r="H787" s="128"/>
      <c r="I787" s="55"/>
      <c r="J787" s="83"/>
      <c r="K787" s="55"/>
    </row>
    <row r="788" spans="5:11">
      <c r="E788" s="109"/>
      <c r="F788" s="109"/>
      <c r="G788" s="127"/>
      <c r="H788" s="128"/>
      <c r="I788" s="55"/>
      <c r="J788" s="83"/>
      <c r="K788" s="55"/>
    </row>
    <row r="789" spans="5:11">
      <c r="E789" s="109"/>
      <c r="F789" s="109"/>
      <c r="G789" s="127"/>
      <c r="H789" s="128"/>
      <c r="I789" s="55"/>
      <c r="J789" s="83"/>
      <c r="K789" s="55"/>
    </row>
    <row r="790" spans="5:11">
      <c r="E790" s="109"/>
      <c r="F790" s="109"/>
      <c r="G790" s="127"/>
      <c r="H790" s="128"/>
      <c r="I790" s="55"/>
      <c r="J790" s="83"/>
      <c r="K790" s="55"/>
    </row>
    <row r="791" spans="5:11">
      <c r="E791" s="109"/>
      <c r="F791" s="109"/>
      <c r="G791" s="127"/>
      <c r="H791" s="128"/>
      <c r="I791" s="55"/>
      <c r="J791" s="83"/>
      <c r="K791" s="55"/>
    </row>
    <row r="792" spans="5:11">
      <c r="E792" s="109"/>
      <c r="F792" s="109"/>
      <c r="G792" s="127"/>
      <c r="H792" s="128"/>
      <c r="I792" s="55"/>
      <c r="J792" s="83"/>
      <c r="K792" s="55"/>
    </row>
    <row r="793" spans="5:11">
      <c r="E793" s="109"/>
      <c r="F793" s="109"/>
      <c r="G793" s="127"/>
      <c r="H793" s="128"/>
      <c r="I793" s="55"/>
      <c r="J793" s="83"/>
      <c r="K793" s="55"/>
    </row>
    <row r="794" spans="5:11">
      <c r="E794" s="109"/>
      <c r="F794" s="109"/>
      <c r="G794" s="127"/>
      <c r="H794" s="128"/>
      <c r="I794" s="55"/>
      <c r="J794" s="83"/>
      <c r="K794" s="55"/>
    </row>
    <row r="795" spans="5:11">
      <c r="E795" s="109"/>
      <c r="F795" s="109"/>
      <c r="G795" s="127"/>
      <c r="H795" s="128"/>
      <c r="I795" s="55"/>
      <c r="J795" s="83"/>
      <c r="K795" s="55"/>
    </row>
    <row r="796" spans="5:11">
      <c r="E796" s="109"/>
      <c r="F796" s="109"/>
      <c r="G796" s="127"/>
      <c r="H796" s="128"/>
      <c r="I796" s="55"/>
      <c r="J796" s="83"/>
      <c r="K796" s="55"/>
    </row>
    <row r="797" spans="5:11">
      <c r="E797" s="109"/>
      <c r="F797" s="109"/>
      <c r="G797" s="127"/>
      <c r="H797" s="128"/>
      <c r="I797" s="55"/>
      <c r="J797" s="83"/>
      <c r="K797" s="55"/>
    </row>
    <row r="798" spans="5:11">
      <c r="E798" s="109"/>
      <c r="F798" s="109"/>
      <c r="G798" s="127"/>
      <c r="H798" s="128"/>
      <c r="I798" s="55"/>
      <c r="J798" s="83"/>
      <c r="K798" s="55"/>
    </row>
    <row r="799" spans="5:11">
      <c r="E799" s="109"/>
      <c r="F799" s="109"/>
      <c r="G799" s="127"/>
      <c r="H799" s="128"/>
      <c r="I799" s="55"/>
      <c r="J799" s="83"/>
      <c r="K799" s="55"/>
    </row>
    <row r="800" spans="5:11">
      <c r="E800" s="109"/>
      <c r="F800" s="109"/>
      <c r="G800" s="127"/>
      <c r="H800" s="128"/>
      <c r="I800" s="55"/>
      <c r="J800" s="83"/>
      <c r="K800" s="55"/>
    </row>
    <row r="801" spans="5:11">
      <c r="E801" s="109"/>
      <c r="F801" s="109"/>
      <c r="G801" s="127"/>
      <c r="H801" s="128"/>
      <c r="I801" s="55"/>
      <c r="J801" s="83"/>
      <c r="K801" s="55"/>
    </row>
    <row r="802" spans="5:11">
      <c r="E802" s="109"/>
      <c r="F802" s="109"/>
      <c r="G802" s="127"/>
      <c r="H802" s="128"/>
      <c r="I802" s="55"/>
      <c r="J802" s="83"/>
      <c r="K802" s="55"/>
    </row>
    <row r="803" spans="5:11">
      <c r="E803" s="109"/>
      <c r="F803" s="109"/>
      <c r="G803" s="127"/>
      <c r="H803" s="128"/>
      <c r="I803" s="55"/>
      <c r="J803" s="83"/>
      <c r="K803" s="55"/>
    </row>
    <row r="804" spans="5:11">
      <c r="E804" s="109"/>
      <c r="F804" s="109"/>
      <c r="G804" s="127"/>
      <c r="H804" s="128"/>
      <c r="I804" s="55"/>
      <c r="J804" s="83"/>
      <c r="K804" s="55"/>
    </row>
  </sheetData>
  <mergeCells count="1">
    <mergeCell ref="B4:K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O424"/>
  <sheetViews>
    <sheetView workbookViewId="0"/>
  </sheetViews>
  <sheetFormatPr defaultColWidth="9.15234375" defaultRowHeight="14.6"/>
  <cols>
    <col min="1" max="1" width="4" style="5" customWidth="1"/>
    <col min="2" max="2" width="28.3046875" style="11" customWidth="1"/>
    <col min="3" max="3" width="15.15234375" style="11" customWidth="1"/>
    <col min="4" max="4" width="12.15234375" style="11" customWidth="1"/>
    <col min="5" max="5" width="8.15234375" style="109" customWidth="1"/>
    <col min="6" max="6" width="8.53515625" style="109" customWidth="1"/>
    <col min="7" max="7" width="8" style="127" customWidth="1"/>
    <col min="8" max="8" width="10" style="128" customWidth="1"/>
    <col min="9" max="9" width="12.53515625" style="55" customWidth="1"/>
    <col min="10" max="10" width="9.69140625" style="83" customWidth="1"/>
    <col min="11" max="11" width="19.15234375" style="55" customWidth="1"/>
    <col min="12" max="12" width="20.69140625" style="55" customWidth="1"/>
    <col min="13" max="13" width="10.15234375" style="5" customWidth="1"/>
    <col min="14" max="14" width="30.15234375" style="5" customWidth="1"/>
    <col min="15" max="16384" width="9.15234375" style="5"/>
  </cols>
  <sheetData>
    <row r="1" spans="2:15" s="4" customFormat="1" ht="23.15">
      <c r="B1" s="2" t="s">
        <v>42</v>
      </c>
      <c r="C1" s="2"/>
      <c r="D1" s="77"/>
      <c r="E1" s="22"/>
      <c r="F1" s="22"/>
      <c r="G1" s="26"/>
      <c r="H1" s="79"/>
      <c r="I1" s="28"/>
      <c r="J1" s="83"/>
      <c r="K1" s="28"/>
      <c r="L1" s="28"/>
      <c r="M1" s="5"/>
    </row>
    <row r="2" spans="2:15" s="4" customFormat="1" ht="26.25" customHeight="1">
      <c r="B2" s="27" t="s">
        <v>40</v>
      </c>
      <c r="C2" s="27"/>
      <c r="D2" s="77"/>
      <c r="E2" s="22"/>
      <c r="F2" s="22"/>
      <c r="G2" s="26"/>
      <c r="H2" s="79"/>
      <c r="I2" s="28"/>
      <c r="J2" s="83"/>
      <c r="K2" s="28"/>
      <c r="L2" s="28"/>
      <c r="M2" s="5"/>
    </row>
    <row r="3" spans="2:15" s="4" customFormat="1" ht="15.75" customHeight="1">
      <c r="B3" s="5"/>
      <c r="C3" s="5"/>
      <c r="E3" s="22"/>
      <c r="F3" s="22"/>
      <c r="G3" s="26"/>
      <c r="H3" s="79"/>
      <c r="I3" s="28"/>
      <c r="J3" s="83"/>
      <c r="K3" s="28"/>
      <c r="L3" s="28"/>
      <c r="M3" s="5"/>
    </row>
    <row r="4" spans="2:15" s="4" customFormat="1">
      <c r="B4" s="157" t="s">
        <v>4</v>
      </c>
      <c r="C4" s="149"/>
      <c r="D4" s="149"/>
      <c r="E4" s="149"/>
      <c r="F4" s="149"/>
      <c r="G4" s="149"/>
      <c r="H4" s="149"/>
      <c r="I4" s="149"/>
      <c r="J4" s="149"/>
      <c r="K4" s="158"/>
      <c r="L4" s="57"/>
      <c r="M4" s="23"/>
    </row>
    <row r="5" spans="2:15" s="4" customFormat="1" ht="29.15">
      <c r="B5" s="129" t="s">
        <v>34</v>
      </c>
      <c r="C5" s="130" t="s">
        <v>27</v>
      </c>
      <c r="D5" s="130" t="s">
        <v>0</v>
      </c>
      <c r="E5" s="131" t="s">
        <v>5</v>
      </c>
      <c r="F5" s="131" t="s">
        <v>19</v>
      </c>
      <c r="G5" s="132" t="s">
        <v>18</v>
      </c>
      <c r="H5" s="133" t="s">
        <v>6</v>
      </c>
      <c r="I5" s="134" t="s">
        <v>7</v>
      </c>
      <c r="J5" s="134" t="s">
        <v>28</v>
      </c>
      <c r="K5" s="135" t="s">
        <v>24</v>
      </c>
      <c r="L5" s="58"/>
      <c r="M5" s="24"/>
    </row>
    <row r="6" spans="2:15" s="4" customFormat="1">
      <c r="B6" s="60" t="s">
        <v>25</v>
      </c>
      <c r="C6" s="59" t="s">
        <v>23</v>
      </c>
      <c r="D6" s="73">
        <v>44756</v>
      </c>
      <c r="E6" s="76" t="s">
        <v>278</v>
      </c>
      <c r="F6" s="76" t="s">
        <v>106</v>
      </c>
      <c r="G6" s="75">
        <v>102</v>
      </c>
      <c r="H6" s="93">
        <v>29</v>
      </c>
      <c r="I6" s="92">
        <v>2958</v>
      </c>
      <c r="J6" s="56" t="s">
        <v>13</v>
      </c>
      <c r="K6" s="29" t="s">
        <v>132</v>
      </c>
      <c r="L6" s="55"/>
      <c r="M6" s="5"/>
      <c r="O6" s="25"/>
    </row>
    <row r="7" spans="2:15" s="4" customFormat="1">
      <c r="B7" s="60" t="s">
        <v>25</v>
      </c>
      <c r="C7" s="59" t="s">
        <v>23</v>
      </c>
      <c r="D7" s="73">
        <v>44756</v>
      </c>
      <c r="E7" s="76" t="s">
        <v>278</v>
      </c>
      <c r="F7" s="76" t="s">
        <v>106</v>
      </c>
      <c r="G7" s="75">
        <v>53</v>
      </c>
      <c r="H7" s="93">
        <v>29</v>
      </c>
      <c r="I7" s="92">
        <v>1537</v>
      </c>
      <c r="J7" s="56" t="s">
        <v>13</v>
      </c>
      <c r="K7" s="29" t="s">
        <v>133</v>
      </c>
      <c r="L7" s="55"/>
      <c r="M7" s="5"/>
      <c r="O7" s="25"/>
    </row>
    <row r="8" spans="2:15" s="4" customFormat="1">
      <c r="B8" s="60" t="s">
        <v>25</v>
      </c>
      <c r="C8" s="59" t="s">
        <v>23</v>
      </c>
      <c r="D8" s="73">
        <v>44756</v>
      </c>
      <c r="E8" s="76" t="s">
        <v>278</v>
      </c>
      <c r="F8" s="76" t="s">
        <v>106</v>
      </c>
      <c r="G8" s="75">
        <v>4028</v>
      </c>
      <c r="H8" s="93">
        <v>29</v>
      </c>
      <c r="I8" s="92">
        <v>116812</v>
      </c>
      <c r="J8" s="56" t="s">
        <v>13</v>
      </c>
      <c r="K8" s="29" t="s">
        <v>134</v>
      </c>
      <c r="L8" s="55"/>
      <c r="M8" s="5"/>
      <c r="O8" s="25"/>
    </row>
    <row r="9" spans="2:15" s="4" customFormat="1">
      <c r="B9" s="60" t="s">
        <v>25</v>
      </c>
      <c r="C9" s="59" t="s">
        <v>23</v>
      </c>
      <c r="D9" s="73">
        <v>44756</v>
      </c>
      <c r="E9" s="76" t="s">
        <v>279</v>
      </c>
      <c r="F9" s="76" t="s">
        <v>106</v>
      </c>
      <c r="G9" s="75">
        <v>56</v>
      </c>
      <c r="H9" s="93">
        <v>29</v>
      </c>
      <c r="I9" s="92">
        <v>1624</v>
      </c>
      <c r="J9" s="56" t="s">
        <v>13</v>
      </c>
      <c r="K9" s="29" t="s">
        <v>135</v>
      </c>
      <c r="L9" s="55"/>
      <c r="M9" s="5"/>
      <c r="O9" s="25"/>
    </row>
    <row r="10" spans="2:15" s="4" customFormat="1">
      <c r="B10" s="60" t="s">
        <v>25</v>
      </c>
      <c r="C10" s="59" t="s">
        <v>23</v>
      </c>
      <c r="D10" s="73">
        <v>44756</v>
      </c>
      <c r="E10" s="76" t="s">
        <v>280</v>
      </c>
      <c r="F10" s="76" t="s">
        <v>106</v>
      </c>
      <c r="G10" s="75">
        <v>1</v>
      </c>
      <c r="H10" s="93">
        <v>29</v>
      </c>
      <c r="I10" s="92">
        <v>29</v>
      </c>
      <c r="J10" s="56" t="s">
        <v>13</v>
      </c>
      <c r="K10" s="29" t="s">
        <v>136</v>
      </c>
      <c r="L10" s="55"/>
      <c r="M10" s="5"/>
      <c r="O10" s="25"/>
    </row>
    <row r="11" spans="2:15" s="4" customFormat="1">
      <c r="B11" s="60" t="s">
        <v>25</v>
      </c>
      <c r="C11" s="59" t="s">
        <v>23</v>
      </c>
      <c r="D11" s="73">
        <v>44756</v>
      </c>
      <c r="E11" s="76" t="s">
        <v>281</v>
      </c>
      <c r="F11" s="76" t="s">
        <v>106</v>
      </c>
      <c r="G11" s="75">
        <v>1</v>
      </c>
      <c r="H11" s="93">
        <v>29</v>
      </c>
      <c r="I11" s="92">
        <v>29</v>
      </c>
      <c r="J11" s="56" t="s">
        <v>13</v>
      </c>
      <c r="K11" s="29" t="s">
        <v>137</v>
      </c>
      <c r="L11" s="55"/>
      <c r="M11" s="5"/>
      <c r="O11" s="25"/>
    </row>
    <row r="12" spans="2:15" s="4" customFormat="1">
      <c r="B12" s="60" t="s">
        <v>25</v>
      </c>
      <c r="C12" s="59" t="s">
        <v>23</v>
      </c>
      <c r="D12" s="73">
        <v>44756</v>
      </c>
      <c r="E12" s="76" t="s">
        <v>282</v>
      </c>
      <c r="F12" s="76" t="s">
        <v>106</v>
      </c>
      <c r="G12" s="75">
        <v>103</v>
      </c>
      <c r="H12" s="93">
        <v>29</v>
      </c>
      <c r="I12" s="92">
        <v>2987</v>
      </c>
      <c r="J12" s="56" t="s">
        <v>13</v>
      </c>
      <c r="K12" s="29" t="s">
        <v>138</v>
      </c>
      <c r="L12" s="55"/>
      <c r="M12" s="5"/>
      <c r="O12" s="25"/>
    </row>
    <row r="13" spans="2:15" s="4" customFormat="1">
      <c r="B13" s="60" t="s">
        <v>25</v>
      </c>
      <c r="C13" s="59" t="s">
        <v>23</v>
      </c>
      <c r="D13" s="73">
        <v>44756</v>
      </c>
      <c r="E13" s="76" t="s">
        <v>283</v>
      </c>
      <c r="F13" s="76" t="s">
        <v>106</v>
      </c>
      <c r="G13" s="75">
        <v>1</v>
      </c>
      <c r="H13" s="93">
        <v>29</v>
      </c>
      <c r="I13" s="92">
        <v>29</v>
      </c>
      <c r="J13" s="56" t="s">
        <v>13</v>
      </c>
      <c r="K13" s="29" t="s">
        <v>139</v>
      </c>
      <c r="L13" s="55"/>
      <c r="M13" s="5"/>
      <c r="O13" s="25"/>
    </row>
    <row r="14" spans="2:15" s="4" customFormat="1">
      <c r="B14" s="60" t="s">
        <v>25</v>
      </c>
      <c r="C14" s="59" t="s">
        <v>23</v>
      </c>
      <c r="D14" s="73">
        <v>44756</v>
      </c>
      <c r="E14" s="76" t="s">
        <v>284</v>
      </c>
      <c r="F14" s="76" t="s">
        <v>106</v>
      </c>
      <c r="G14" s="75">
        <v>53</v>
      </c>
      <c r="H14" s="93">
        <v>29</v>
      </c>
      <c r="I14" s="92">
        <v>1537</v>
      </c>
      <c r="J14" s="56" t="s">
        <v>13</v>
      </c>
      <c r="K14" s="29" t="s">
        <v>140</v>
      </c>
      <c r="L14" s="55"/>
      <c r="M14" s="5"/>
      <c r="O14" s="25"/>
    </row>
    <row r="15" spans="2:15" s="4" customFormat="1">
      <c r="B15" s="60" t="s">
        <v>25</v>
      </c>
      <c r="C15" s="59" t="s">
        <v>23</v>
      </c>
      <c r="D15" s="73">
        <v>44756</v>
      </c>
      <c r="E15" s="76" t="s">
        <v>285</v>
      </c>
      <c r="F15" s="76" t="s">
        <v>106</v>
      </c>
      <c r="G15" s="75">
        <v>30</v>
      </c>
      <c r="H15" s="93">
        <v>29</v>
      </c>
      <c r="I15" s="92">
        <v>870</v>
      </c>
      <c r="J15" s="56" t="s">
        <v>13</v>
      </c>
      <c r="K15" s="29" t="s">
        <v>141</v>
      </c>
      <c r="L15" s="55"/>
      <c r="M15" s="5"/>
      <c r="O15" s="25"/>
    </row>
    <row r="16" spans="2:15" s="4" customFormat="1">
      <c r="B16" s="60" t="s">
        <v>25</v>
      </c>
      <c r="C16" s="59" t="s">
        <v>23</v>
      </c>
      <c r="D16" s="73">
        <v>44756</v>
      </c>
      <c r="E16" s="76" t="s">
        <v>285</v>
      </c>
      <c r="F16" s="76" t="s">
        <v>106</v>
      </c>
      <c r="G16" s="75">
        <v>23</v>
      </c>
      <c r="H16" s="93">
        <v>29</v>
      </c>
      <c r="I16" s="92">
        <v>667</v>
      </c>
      <c r="J16" s="56" t="s">
        <v>13</v>
      </c>
      <c r="K16" s="29" t="s">
        <v>142</v>
      </c>
      <c r="L16" s="55"/>
      <c r="M16" s="5"/>
      <c r="O16" s="25"/>
    </row>
    <row r="17" spans="2:15" s="4" customFormat="1">
      <c r="B17" s="60" t="s">
        <v>25</v>
      </c>
      <c r="C17" s="59" t="s">
        <v>23</v>
      </c>
      <c r="D17" s="73">
        <v>44756</v>
      </c>
      <c r="E17" s="76" t="s">
        <v>286</v>
      </c>
      <c r="F17" s="76" t="s">
        <v>106</v>
      </c>
      <c r="G17" s="75">
        <v>1</v>
      </c>
      <c r="H17" s="93">
        <v>29</v>
      </c>
      <c r="I17" s="92">
        <v>29</v>
      </c>
      <c r="J17" s="56" t="s">
        <v>13</v>
      </c>
      <c r="K17" s="29" t="s">
        <v>143</v>
      </c>
      <c r="L17" s="55"/>
      <c r="M17" s="5"/>
      <c r="O17" s="25"/>
    </row>
    <row r="18" spans="2:15" s="4" customFormat="1">
      <c r="B18" s="60" t="s">
        <v>25</v>
      </c>
      <c r="C18" s="59" t="s">
        <v>23</v>
      </c>
      <c r="D18" s="73">
        <v>44756</v>
      </c>
      <c r="E18" s="76" t="s">
        <v>287</v>
      </c>
      <c r="F18" s="76" t="s">
        <v>106</v>
      </c>
      <c r="G18" s="75">
        <v>50</v>
      </c>
      <c r="H18" s="93">
        <v>29</v>
      </c>
      <c r="I18" s="92">
        <v>1450</v>
      </c>
      <c r="J18" s="56" t="s">
        <v>13</v>
      </c>
      <c r="K18" s="29" t="s">
        <v>144</v>
      </c>
      <c r="L18" s="55"/>
      <c r="M18" s="5"/>
      <c r="O18" s="25"/>
    </row>
    <row r="19" spans="2:15" s="4" customFormat="1">
      <c r="B19" s="60" t="s">
        <v>25</v>
      </c>
      <c r="C19" s="59" t="s">
        <v>23</v>
      </c>
      <c r="D19" s="73">
        <v>44756</v>
      </c>
      <c r="E19" s="76" t="s">
        <v>288</v>
      </c>
      <c r="F19" s="76" t="s">
        <v>106</v>
      </c>
      <c r="G19" s="75">
        <v>61</v>
      </c>
      <c r="H19" s="93">
        <v>29</v>
      </c>
      <c r="I19" s="92">
        <v>1769</v>
      </c>
      <c r="J19" s="56" t="s">
        <v>13</v>
      </c>
      <c r="K19" s="29" t="s">
        <v>145</v>
      </c>
      <c r="L19" s="55"/>
      <c r="M19" s="5"/>
      <c r="O19" s="25"/>
    </row>
    <row r="20" spans="2:15" s="4" customFormat="1">
      <c r="B20" s="60" t="s">
        <v>25</v>
      </c>
      <c r="C20" s="59" t="s">
        <v>23</v>
      </c>
      <c r="D20" s="73">
        <v>44756</v>
      </c>
      <c r="E20" s="76" t="s">
        <v>288</v>
      </c>
      <c r="F20" s="76" t="s">
        <v>106</v>
      </c>
      <c r="G20" s="75">
        <v>61</v>
      </c>
      <c r="H20" s="93">
        <v>29</v>
      </c>
      <c r="I20" s="92">
        <v>1769</v>
      </c>
      <c r="J20" s="56" t="s">
        <v>13</v>
      </c>
      <c r="K20" s="29" t="s">
        <v>146</v>
      </c>
      <c r="L20" s="55"/>
      <c r="M20" s="5"/>
      <c r="O20" s="25"/>
    </row>
    <row r="21" spans="2:15" s="4" customFormat="1">
      <c r="B21" s="60" t="s">
        <v>25</v>
      </c>
      <c r="C21" s="59" t="s">
        <v>23</v>
      </c>
      <c r="D21" s="73">
        <v>44756</v>
      </c>
      <c r="E21" s="76" t="s">
        <v>288</v>
      </c>
      <c r="F21" s="76" t="s">
        <v>106</v>
      </c>
      <c r="G21" s="75">
        <v>60</v>
      </c>
      <c r="H21" s="93">
        <v>29</v>
      </c>
      <c r="I21" s="92">
        <v>1740</v>
      </c>
      <c r="J21" s="56" t="s">
        <v>13</v>
      </c>
      <c r="K21" s="29" t="s">
        <v>147</v>
      </c>
      <c r="L21" s="55"/>
      <c r="M21" s="5"/>
      <c r="O21" s="25"/>
    </row>
    <row r="22" spans="2:15" s="4" customFormat="1">
      <c r="B22" s="60" t="s">
        <v>25</v>
      </c>
      <c r="C22" s="59" t="s">
        <v>23</v>
      </c>
      <c r="D22" s="73">
        <v>44756</v>
      </c>
      <c r="E22" s="76" t="s">
        <v>288</v>
      </c>
      <c r="F22" s="76" t="s">
        <v>106</v>
      </c>
      <c r="G22" s="75">
        <v>92</v>
      </c>
      <c r="H22" s="93">
        <v>29</v>
      </c>
      <c r="I22" s="92">
        <v>2668</v>
      </c>
      <c r="J22" s="56" t="s">
        <v>13</v>
      </c>
      <c r="K22" s="29" t="s">
        <v>148</v>
      </c>
      <c r="L22" s="55"/>
      <c r="M22" s="5"/>
      <c r="O22" s="25"/>
    </row>
    <row r="23" spans="2:15" s="4" customFormat="1">
      <c r="B23" s="60" t="s">
        <v>25</v>
      </c>
      <c r="C23" s="59" t="s">
        <v>23</v>
      </c>
      <c r="D23" s="73">
        <v>44756</v>
      </c>
      <c r="E23" s="76" t="s">
        <v>288</v>
      </c>
      <c r="F23" s="76" t="s">
        <v>106</v>
      </c>
      <c r="G23" s="75">
        <v>51</v>
      </c>
      <c r="H23" s="93">
        <v>29</v>
      </c>
      <c r="I23" s="92">
        <v>1479</v>
      </c>
      <c r="J23" s="56" t="s">
        <v>13</v>
      </c>
      <c r="K23" s="29" t="s">
        <v>149</v>
      </c>
      <c r="L23" s="55"/>
      <c r="M23" s="5"/>
      <c r="O23" s="25"/>
    </row>
    <row r="24" spans="2:15" s="4" customFormat="1">
      <c r="B24" s="60" t="s">
        <v>25</v>
      </c>
      <c r="C24" s="59" t="s">
        <v>23</v>
      </c>
      <c r="D24" s="73">
        <v>44756</v>
      </c>
      <c r="E24" s="76" t="s">
        <v>288</v>
      </c>
      <c r="F24" s="76" t="s">
        <v>106</v>
      </c>
      <c r="G24" s="75">
        <v>51</v>
      </c>
      <c r="H24" s="93">
        <v>29</v>
      </c>
      <c r="I24" s="92">
        <v>1479</v>
      </c>
      <c r="J24" s="56" t="s">
        <v>13</v>
      </c>
      <c r="K24" s="29" t="s">
        <v>150</v>
      </c>
      <c r="L24" s="55"/>
      <c r="M24" s="5"/>
      <c r="O24" s="25"/>
    </row>
    <row r="25" spans="2:15" s="4" customFormat="1">
      <c r="B25" s="60" t="s">
        <v>25</v>
      </c>
      <c r="C25" s="59" t="s">
        <v>23</v>
      </c>
      <c r="D25" s="73">
        <v>44756</v>
      </c>
      <c r="E25" s="76" t="s">
        <v>289</v>
      </c>
      <c r="F25" s="76" t="s">
        <v>106</v>
      </c>
      <c r="G25" s="75">
        <v>1</v>
      </c>
      <c r="H25" s="93">
        <v>29</v>
      </c>
      <c r="I25" s="92">
        <v>29</v>
      </c>
      <c r="J25" s="56" t="s">
        <v>13</v>
      </c>
      <c r="K25" s="29" t="s">
        <v>151</v>
      </c>
      <c r="L25" s="55"/>
      <c r="M25" s="5"/>
      <c r="O25" s="25"/>
    </row>
    <row r="26" spans="2:15" s="4" customFormat="1">
      <c r="B26" s="60" t="s">
        <v>25</v>
      </c>
      <c r="C26" s="59" t="s">
        <v>23</v>
      </c>
      <c r="D26" s="73">
        <v>44756</v>
      </c>
      <c r="E26" s="76" t="s">
        <v>290</v>
      </c>
      <c r="F26" s="76" t="s">
        <v>106</v>
      </c>
      <c r="G26" s="75">
        <v>63</v>
      </c>
      <c r="H26" s="93">
        <v>29</v>
      </c>
      <c r="I26" s="92">
        <v>1827</v>
      </c>
      <c r="J26" s="56" t="s">
        <v>13</v>
      </c>
      <c r="K26" s="29" t="s">
        <v>152</v>
      </c>
      <c r="L26" s="55"/>
      <c r="M26" s="5"/>
      <c r="O26" s="25"/>
    </row>
    <row r="27" spans="2:15" s="4" customFormat="1">
      <c r="B27" s="60" t="s">
        <v>25</v>
      </c>
      <c r="C27" s="59" t="s">
        <v>23</v>
      </c>
      <c r="D27" s="73">
        <v>44756</v>
      </c>
      <c r="E27" s="76" t="s">
        <v>290</v>
      </c>
      <c r="F27" s="76" t="s">
        <v>106</v>
      </c>
      <c r="G27" s="75">
        <v>63</v>
      </c>
      <c r="H27" s="93">
        <v>29</v>
      </c>
      <c r="I27" s="92">
        <v>1827</v>
      </c>
      <c r="J27" s="56" t="s">
        <v>13</v>
      </c>
      <c r="K27" s="29" t="s">
        <v>153</v>
      </c>
      <c r="L27" s="55"/>
      <c r="M27" s="5"/>
      <c r="O27" s="25"/>
    </row>
    <row r="28" spans="2:15" s="4" customFormat="1">
      <c r="B28" s="60" t="s">
        <v>25</v>
      </c>
      <c r="C28" s="59" t="s">
        <v>23</v>
      </c>
      <c r="D28" s="73">
        <v>44756</v>
      </c>
      <c r="E28" s="76" t="s">
        <v>291</v>
      </c>
      <c r="F28" s="76" t="s">
        <v>106</v>
      </c>
      <c r="G28" s="75">
        <v>1</v>
      </c>
      <c r="H28" s="93">
        <v>29</v>
      </c>
      <c r="I28" s="92">
        <v>29</v>
      </c>
      <c r="J28" s="56" t="s">
        <v>13</v>
      </c>
      <c r="K28" s="29" t="s">
        <v>154</v>
      </c>
      <c r="L28" s="55"/>
      <c r="M28" s="5"/>
      <c r="O28" s="25"/>
    </row>
    <row r="29" spans="2:15" s="4" customFormat="1">
      <c r="B29" s="60" t="s">
        <v>25</v>
      </c>
      <c r="C29" s="59" t="s">
        <v>23</v>
      </c>
      <c r="D29" s="73">
        <v>44756</v>
      </c>
      <c r="E29" s="76" t="s">
        <v>291</v>
      </c>
      <c r="F29" s="76" t="s">
        <v>106</v>
      </c>
      <c r="G29" s="75">
        <v>1</v>
      </c>
      <c r="H29" s="93">
        <v>29</v>
      </c>
      <c r="I29" s="92">
        <v>29</v>
      </c>
      <c r="J29" s="56" t="s">
        <v>13</v>
      </c>
      <c r="K29" s="29" t="s">
        <v>155</v>
      </c>
      <c r="L29" s="55"/>
      <c r="M29" s="5"/>
      <c r="O29" s="25"/>
    </row>
    <row r="30" spans="2:15" s="4" customFormat="1">
      <c r="B30" s="60" t="s">
        <v>25</v>
      </c>
      <c r="C30" s="59" t="s">
        <v>23</v>
      </c>
      <c r="D30" s="73">
        <v>44756</v>
      </c>
      <c r="E30" s="76" t="s">
        <v>291</v>
      </c>
      <c r="F30" s="76" t="s">
        <v>106</v>
      </c>
      <c r="G30" s="75">
        <v>1</v>
      </c>
      <c r="H30" s="93">
        <v>29</v>
      </c>
      <c r="I30" s="92">
        <v>29</v>
      </c>
      <c r="J30" s="56" t="s">
        <v>13</v>
      </c>
      <c r="K30" s="29" t="s">
        <v>156</v>
      </c>
      <c r="L30" s="55"/>
      <c r="M30" s="5"/>
      <c r="O30" s="25"/>
    </row>
    <row r="31" spans="2:15" s="4" customFormat="1">
      <c r="B31" s="60" t="s">
        <v>25</v>
      </c>
      <c r="C31" s="59" t="s">
        <v>23</v>
      </c>
      <c r="D31" s="73">
        <v>44756</v>
      </c>
      <c r="E31" s="76" t="s">
        <v>291</v>
      </c>
      <c r="F31" s="76" t="s">
        <v>106</v>
      </c>
      <c r="G31" s="75">
        <v>1</v>
      </c>
      <c r="H31" s="93">
        <v>29</v>
      </c>
      <c r="I31" s="92">
        <v>29</v>
      </c>
      <c r="J31" s="56" t="s">
        <v>13</v>
      </c>
      <c r="K31" s="29" t="s">
        <v>157</v>
      </c>
      <c r="L31" s="55"/>
      <c r="M31" s="5"/>
      <c r="O31" s="25"/>
    </row>
    <row r="32" spans="2:15" s="4" customFormat="1">
      <c r="B32" s="60" t="s">
        <v>25</v>
      </c>
      <c r="C32" s="59" t="s">
        <v>23</v>
      </c>
      <c r="D32" s="73">
        <v>44756</v>
      </c>
      <c r="E32" s="76" t="s">
        <v>291</v>
      </c>
      <c r="F32" s="76" t="s">
        <v>106</v>
      </c>
      <c r="G32" s="75">
        <v>1</v>
      </c>
      <c r="H32" s="93">
        <v>29</v>
      </c>
      <c r="I32" s="92">
        <v>29</v>
      </c>
      <c r="J32" s="56" t="s">
        <v>13</v>
      </c>
      <c r="K32" s="29" t="s">
        <v>158</v>
      </c>
      <c r="L32" s="55"/>
      <c r="M32" s="5"/>
      <c r="O32" s="25"/>
    </row>
    <row r="33" spans="2:15" s="4" customFormat="1">
      <c r="B33" s="60" t="s">
        <v>25</v>
      </c>
      <c r="C33" s="59" t="s">
        <v>23</v>
      </c>
      <c r="D33" s="73">
        <v>44756</v>
      </c>
      <c r="E33" s="76" t="s">
        <v>291</v>
      </c>
      <c r="F33" s="76" t="s">
        <v>106</v>
      </c>
      <c r="G33" s="75">
        <v>1</v>
      </c>
      <c r="H33" s="93">
        <v>29</v>
      </c>
      <c r="I33" s="92">
        <v>29</v>
      </c>
      <c r="J33" s="56" t="s">
        <v>13</v>
      </c>
      <c r="K33" s="29" t="s">
        <v>159</v>
      </c>
      <c r="L33" s="55"/>
      <c r="M33" s="5"/>
      <c r="O33" s="25"/>
    </row>
    <row r="34" spans="2:15" s="4" customFormat="1">
      <c r="B34" s="60" t="s">
        <v>25</v>
      </c>
      <c r="C34" s="59" t="s">
        <v>23</v>
      </c>
      <c r="D34" s="73">
        <v>44756</v>
      </c>
      <c r="E34" s="76" t="s">
        <v>291</v>
      </c>
      <c r="F34" s="76" t="s">
        <v>106</v>
      </c>
      <c r="G34" s="75">
        <v>1</v>
      </c>
      <c r="H34" s="93">
        <v>29</v>
      </c>
      <c r="I34" s="92">
        <v>29</v>
      </c>
      <c r="J34" s="56" t="s">
        <v>13</v>
      </c>
      <c r="K34" s="29" t="s">
        <v>160</v>
      </c>
      <c r="L34" s="55"/>
      <c r="M34" s="5"/>
      <c r="O34" s="25"/>
    </row>
    <row r="35" spans="2:15" s="4" customFormat="1">
      <c r="B35" s="60" t="s">
        <v>25</v>
      </c>
      <c r="C35" s="59" t="s">
        <v>23</v>
      </c>
      <c r="D35" s="73">
        <v>44756</v>
      </c>
      <c r="E35" s="76" t="s">
        <v>291</v>
      </c>
      <c r="F35" s="76" t="s">
        <v>106</v>
      </c>
      <c r="G35" s="75">
        <v>1</v>
      </c>
      <c r="H35" s="93">
        <v>29</v>
      </c>
      <c r="I35" s="92">
        <v>29</v>
      </c>
      <c r="J35" s="56" t="s">
        <v>13</v>
      </c>
      <c r="K35" s="29" t="s">
        <v>161</v>
      </c>
      <c r="L35" s="55"/>
      <c r="M35" s="5"/>
      <c r="O35" s="25"/>
    </row>
    <row r="36" spans="2:15" s="4" customFormat="1">
      <c r="B36" s="60" t="s">
        <v>25</v>
      </c>
      <c r="C36" s="59" t="s">
        <v>23</v>
      </c>
      <c r="D36" s="73">
        <v>44756</v>
      </c>
      <c r="E36" s="76" t="s">
        <v>291</v>
      </c>
      <c r="F36" s="76" t="s">
        <v>106</v>
      </c>
      <c r="G36" s="75">
        <v>1</v>
      </c>
      <c r="H36" s="93">
        <v>29</v>
      </c>
      <c r="I36" s="92">
        <v>29</v>
      </c>
      <c r="J36" s="56" t="s">
        <v>13</v>
      </c>
      <c r="K36" s="29" t="s">
        <v>162</v>
      </c>
      <c r="L36" s="55"/>
      <c r="M36" s="5"/>
      <c r="O36" s="25"/>
    </row>
    <row r="37" spans="2:15" s="4" customFormat="1">
      <c r="B37" s="60" t="s">
        <v>25</v>
      </c>
      <c r="C37" s="59" t="s">
        <v>23</v>
      </c>
      <c r="D37" s="73">
        <v>44756</v>
      </c>
      <c r="E37" s="76" t="s">
        <v>291</v>
      </c>
      <c r="F37" s="76" t="s">
        <v>106</v>
      </c>
      <c r="G37" s="75">
        <v>1</v>
      </c>
      <c r="H37" s="93">
        <v>29</v>
      </c>
      <c r="I37" s="92">
        <v>29</v>
      </c>
      <c r="J37" s="56" t="s">
        <v>13</v>
      </c>
      <c r="K37" s="29" t="s">
        <v>163</v>
      </c>
      <c r="L37" s="55"/>
      <c r="M37" s="5"/>
      <c r="O37" s="25"/>
    </row>
    <row r="38" spans="2:15" s="4" customFormat="1">
      <c r="B38" s="60" t="s">
        <v>25</v>
      </c>
      <c r="C38" s="59" t="s">
        <v>23</v>
      </c>
      <c r="D38" s="73">
        <v>44756</v>
      </c>
      <c r="E38" s="76" t="s">
        <v>291</v>
      </c>
      <c r="F38" s="76" t="s">
        <v>106</v>
      </c>
      <c r="G38" s="75">
        <v>1</v>
      </c>
      <c r="H38" s="93">
        <v>29</v>
      </c>
      <c r="I38" s="92">
        <v>29</v>
      </c>
      <c r="J38" s="56" t="s">
        <v>13</v>
      </c>
      <c r="K38" s="29" t="s">
        <v>164</v>
      </c>
      <c r="L38" s="55"/>
      <c r="M38" s="5"/>
      <c r="O38" s="25"/>
    </row>
    <row r="39" spans="2:15" s="4" customFormat="1">
      <c r="B39" s="60" t="s">
        <v>25</v>
      </c>
      <c r="C39" s="59" t="s">
        <v>23</v>
      </c>
      <c r="D39" s="73">
        <v>44756</v>
      </c>
      <c r="E39" s="76" t="s">
        <v>291</v>
      </c>
      <c r="F39" s="76" t="s">
        <v>106</v>
      </c>
      <c r="G39" s="75">
        <v>1</v>
      </c>
      <c r="H39" s="93">
        <v>29</v>
      </c>
      <c r="I39" s="92">
        <v>29</v>
      </c>
      <c r="J39" s="56" t="s">
        <v>13</v>
      </c>
      <c r="K39" s="29" t="s">
        <v>165</v>
      </c>
      <c r="L39" s="55"/>
      <c r="M39" s="5"/>
      <c r="O39" s="25"/>
    </row>
    <row r="40" spans="2:15" s="4" customFormat="1">
      <c r="B40" s="60" t="s">
        <v>25</v>
      </c>
      <c r="C40" s="59" t="s">
        <v>23</v>
      </c>
      <c r="D40" s="73">
        <v>44756</v>
      </c>
      <c r="E40" s="76" t="s">
        <v>291</v>
      </c>
      <c r="F40" s="76" t="s">
        <v>106</v>
      </c>
      <c r="G40" s="75">
        <v>1</v>
      </c>
      <c r="H40" s="93">
        <v>29</v>
      </c>
      <c r="I40" s="92">
        <v>29</v>
      </c>
      <c r="J40" s="56" t="s">
        <v>13</v>
      </c>
      <c r="K40" s="29" t="s">
        <v>166</v>
      </c>
      <c r="L40" s="55"/>
      <c r="M40" s="5"/>
      <c r="O40" s="25"/>
    </row>
    <row r="41" spans="2:15" s="4" customFormat="1">
      <c r="B41" s="60" t="s">
        <v>25</v>
      </c>
      <c r="C41" s="59" t="s">
        <v>23</v>
      </c>
      <c r="D41" s="73">
        <v>44756</v>
      </c>
      <c r="E41" s="76" t="s">
        <v>291</v>
      </c>
      <c r="F41" s="76" t="s">
        <v>106</v>
      </c>
      <c r="G41" s="75">
        <v>1</v>
      </c>
      <c r="H41" s="93">
        <v>29</v>
      </c>
      <c r="I41" s="92">
        <v>29</v>
      </c>
      <c r="J41" s="56" t="s">
        <v>13</v>
      </c>
      <c r="K41" s="29" t="s">
        <v>167</v>
      </c>
      <c r="L41" s="55"/>
      <c r="M41" s="5"/>
      <c r="O41" s="25"/>
    </row>
    <row r="42" spans="2:15" s="4" customFormat="1">
      <c r="B42" s="60" t="s">
        <v>25</v>
      </c>
      <c r="C42" s="59" t="s">
        <v>23</v>
      </c>
      <c r="D42" s="73">
        <v>44756</v>
      </c>
      <c r="E42" s="76" t="s">
        <v>292</v>
      </c>
      <c r="F42" s="76" t="s">
        <v>106</v>
      </c>
      <c r="G42" s="75">
        <v>1</v>
      </c>
      <c r="H42" s="93">
        <v>29</v>
      </c>
      <c r="I42" s="92">
        <v>29</v>
      </c>
      <c r="J42" s="56" t="s">
        <v>13</v>
      </c>
      <c r="K42" s="29" t="s">
        <v>168</v>
      </c>
      <c r="L42" s="55"/>
      <c r="M42" s="5"/>
      <c r="O42" s="25"/>
    </row>
    <row r="43" spans="2:15" s="4" customFormat="1">
      <c r="B43" s="60" t="s">
        <v>25</v>
      </c>
      <c r="C43" s="59" t="s">
        <v>23</v>
      </c>
      <c r="D43" s="73">
        <v>44756</v>
      </c>
      <c r="E43" s="76" t="s">
        <v>292</v>
      </c>
      <c r="F43" s="76" t="s">
        <v>106</v>
      </c>
      <c r="G43" s="75">
        <v>1</v>
      </c>
      <c r="H43" s="93">
        <v>29</v>
      </c>
      <c r="I43" s="92">
        <v>29</v>
      </c>
      <c r="J43" s="56" t="s">
        <v>13</v>
      </c>
      <c r="K43" s="29" t="s">
        <v>169</v>
      </c>
      <c r="L43" s="55"/>
      <c r="M43" s="5"/>
      <c r="O43" s="25"/>
    </row>
    <row r="44" spans="2:15" s="4" customFormat="1">
      <c r="B44" s="60" t="s">
        <v>25</v>
      </c>
      <c r="C44" s="59" t="s">
        <v>23</v>
      </c>
      <c r="D44" s="73">
        <v>44756</v>
      </c>
      <c r="E44" s="76" t="s">
        <v>292</v>
      </c>
      <c r="F44" s="76" t="s">
        <v>106</v>
      </c>
      <c r="G44" s="75">
        <v>1</v>
      </c>
      <c r="H44" s="93">
        <v>29</v>
      </c>
      <c r="I44" s="92">
        <v>29</v>
      </c>
      <c r="J44" s="56" t="s">
        <v>13</v>
      </c>
      <c r="K44" s="29" t="s">
        <v>170</v>
      </c>
      <c r="L44" s="55"/>
      <c r="M44" s="5"/>
      <c r="O44" s="25"/>
    </row>
    <row r="45" spans="2:15" s="4" customFormat="1">
      <c r="B45" s="60" t="s">
        <v>25</v>
      </c>
      <c r="C45" s="59" t="s">
        <v>23</v>
      </c>
      <c r="D45" s="73">
        <v>44756</v>
      </c>
      <c r="E45" s="76" t="s">
        <v>292</v>
      </c>
      <c r="F45" s="76" t="s">
        <v>106</v>
      </c>
      <c r="G45" s="75">
        <v>1</v>
      </c>
      <c r="H45" s="93">
        <v>29</v>
      </c>
      <c r="I45" s="92">
        <v>29</v>
      </c>
      <c r="J45" s="56" t="s">
        <v>13</v>
      </c>
      <c r="K45" s="29" t="s">
        <v>171</v>
      </c>
      <c r="L45" s="55"/>
      <c r="M45" s="5"/>
      <c r="O45" s="25"/>
    </row>
    <row r="46" spans="2:15" s="4" customFormat="1">
      <c r="B46" s="60" t="s">
        <v>25</v>
      </c>
      <c r="C46" s="59" t="s">
        <v>23</v>
      </c>
      <c r="D46" s="73">
        <v>44756</v>
      </c>
      <c r="E46" s="76" t="s">
        <v>293</v>
      </c>
      <c r="F46" s="76" t="s">
        <v>106</v>
      </c>
      <c r="G46" s="75">
        <v>1</v>
      </c>
      <c r="H46" s="93">
        <v>29</v>
      </c>
      <c r="I46" s="92">
        <v>29</v>
      </c>
      <c r="J46" s="56" t="s">
        <v>13</v>
      </c>
      <c r="K46" s="29" t="s">
        <v>172</v>
      </c>
      <c r="L46" s="55"/>
      <c r="M46" s="5"/>
      <c r="O46" s="25"/>
    </row>
    <row r="47" spans="2:15" s="4" customFormat="1">
      <c r="B47" s="60" t="s">
        <v>25</v>
      </c>
      <c r="C47" s="59" t="s">
        <v>23</v>
      </c>
      <c r="D47" s="73">
        <v>44756</v>
      </c>
      <c r="E47" s="76" t="s">
        <v>294</v>
      </c>
      <c r="F47" s="76" t="s">
        <v>106</v>
      </c>
      <c r="G47" s="75">
        <v>1</v>
      </c>
      <c r="H47" s="93">
        <v>29</v>
      </c>
      <c r="I47" s="92">
        <v>29</v>
      </c>
      <c r="J47" s="56" t="s">
        <v>13</v>
      </c>
      <c r="K47" s="29" t="s">
        <v>173</v>
      </c>
      <c r="L47" s="55"/>
      <c r="M47" s="5"/>
      <c r="O47" s="25"/>
    </row>
    <row r="48" spans="2:15" s="4" customFormat="1">
      <c r="B48" s="60" t="s">
        <v>25</v>
      </c>
      <c r="C48" s="59" t="s">
        <v>23</v>
      </c>
      <c r="D48" s="73">
        <v>44756</v>
      </c>
      <c r="E48" s="76" t="s">
        <v>295</v>
      </c>
      <c r="F48" s="76" t="s">
        <v>106</v>
      </c>
      <c r="G48" s="75">
        <v>1</v>
      </c>
      <c r="H48" s="93">
        <v>29</v>
      </c>
      <c r="I48" s="92">
        <v>29</v>
      </c>
      <c r="J48" s="56" t="s">
        <v>13</v>
      </c>
      <c r="K48" s="29" t="s">
        <v>174</v>
      </c>
      <c r="L48" s="55"/>
      <c r="M48" s="5"/>
      <c r="O48" s="25"/>
    </row>
    <row r="49" spans="2:15" s="4" customFormat="1">
      <c r="B49" s="60" t="s">
        <v>25</v>
      </c>
      <c r="C49" s="59" t="s">
        <v>23</v>
      </c>
      <c r="D49" s="73">
        <v>44756</v>
      </c>
      <c r="E49" s="76" t="s">
        <v>296</v>
      </c>
      <c r="F49" s="76" t="s">
        <v>106</v>
      </c>
      <c r="G49" s="75">
        <v>1</v>
      </c>
      <c r="H49" s="93">
        <v>29</v>
      </c>
      <c r="I49" s="92">
        <v>29</v>
      </c>
      <c r="J49" s="56" t="s">
        <v>13</v>
      </c>
      <c r="K49" s="29" t="s">
        <v>175</v>
      </c>
      <c r="L49" s="55"/>
      <c r="M49" s="5"/>
      <c r="O49" s="25"/>
    </row>
    <row r="50" spans="2:15" s="4" customFormat="1">
      <c r="B50" s="60" t="s">
        <v>25</v>
      </c>
      <c r="C50" s="59" t="s">
        <v>23</v>
      </c>
      <c r="D50" s="73">
        <v>44756</v>
      </c>
      <c r="E50" s="76" t="s">
        <v>297</v>
      </c>
      <c r="F50" s="76" t="s">
        <v>106</v>
      </c>
      <c r="G50" s="75">
        <v>1</v>
      </c>
      <c r="H50" s="93">
        <v>29</v>
      </c>
      <c r="I50" s="92">
        <v>29</v>
      </c>
      <c r="J50" s="97" t="s">
        <v>13</v>
      </c>
      <c r="K50" s="29" t="s">
        <v>176</v>
      </c>
      <c r="L50" s="55"/>
      <c r="M50" s="5"/>
      <c r="O50" s="25"/>
    </row>
    <row r="51" spans="2:15" s="4" customFormat="1">
      <c r="B51" s="60" t="s">
        <v>25</v>
      </c>
      <c r="C51" s="59" t="s">
        <v>23</v>
      </c>
      <c r="D51" s="73">
        <v>44756</v>
      </c>
      <c r="E51" s="76" t="s">
        <v>298</v>
      </c>
      <c r="F51" s="76" t="s">
        <v>106</v>
      </c>
      <c r="G51" s="75">
        <v>59</v>
      </c>
      <c r="H51" s="93">
        <v>29</v>
      </c>
      <c r="I51" s="92">
        <v>1711</v>
      </c>
      <c r="J51" s="56" t="s">
        <v>13</v>
      </c>
      <c r="K51" s="29" t="s">
        <v>177</v>
      </c>
      <c r="L51" s="55"/>
      <c r="M51" s="5"/>
      <c r="O51" s="25"/>
    </row>
    <row r="52" spans="2:15" s="4" customFormat="1">
      <c r="B52" s="60" t="s">
        <v>25</v>
      </c>
      <c r="C52" s="59" t="s">
        <v>23</v>
      </c>
      <c r="D52" s="73">
        <v>44756</v>
      </c>
      <c r="E52" s="76" t="s">
        <v>298</v>
      </c>
      <c r="F52" s="76" t="s">
        <v>106</v>
      </c>
      <c r="G52" s="75">
        <v>885</v>
      </c>
      <c r="H52" s="93">
        <v>29</v>
      </c>
      <c r="I52" s="92">
        <v>25665</v>
      </c>
      <c r="J52" s="56" t="s">
        <v>13</v>
      </c>
      <c r="K52" s="29" t="s">
        <v>178</v>
      </c>
      <c r="L52" s="55"/>
      <c r="M52" s="5"/>
      <c r="O52" s="25"/>
    </row>
    <row r="53" spans="2:15" s="4" customFormat="1">
      <c r="B53" s="60" t="s">
        <v>25</v>
      </c>
      <c r="C53" s="59" t="s">
        <v>23</v>
      </c>
      <c r="D53" s="73">
        <v>44756</v>
      </c>
      <c r="E53" s="76" t="s">
        <v>299</v>
      </c>
      <c r="F53" s="76" t="s">
        <v>106</v>
      </c>
      <c r="G53" s="75">
        <v>1</v>
      </c>
      <c r="H53" s="93">
        <v>29</v>
      </c>
      <c r="I53" s="92">
        <v>29</v>
      </c>
      <c r="J53" s="56" t="s">
        <v>13</v>
      </c>
      <c r="K53" s="29" t="s">
        <v>179</v>
      </c>
      <c r="L53" s="55"/>
      <c r="M53" s="5"/>
      <c r="O53" s="25"/>
    </row>
    <row r="54" spans="2:15" s="4" customFormat="1">
      <c r="B54" s="60" t="s">
        <v>25</v>
      </c>
      <c r="C54" s="59" t="s">
        <v>23</v>
      </c>
      <c r="D54" s="73">
        <v>44756</v>
      </c>
      <c r="E54" s="76" t="s">
        <v>300</v>
      </c>
      <c r="F54" s="76" t="s">
        <v>106</v>
      </c>
      <c r="G54" s="75">
        <v>1</v>
      </c>
      <c r="H54" s="93">
        <v>29</v>
      </c>
      <c r="I54" s="92">
        <v>29</v>
      </c>
      <c r="J54" s="56" t="s">
        <v>13</v>
      </c>
      <c r="K54" s="29" t="s">
        <v>180</v>
      </c>
      <c r="L54" s="55"/>
      <c r="M54" s="5"/>
      <c r="O54" s="25"/>
    </row>
    <row r="55" spans="2:15" s="4" customFormat="1">
      <c r="B55" s="60" t="s">
        <v>25</v>
      </c>
      <c r="C55" s="59" t="s">
        <v>23</v>
      </c>
      <c r="D55" s="73">
        <v>44756</v>
      </c>
      <c r="E55" s="76" t="s">
        <v>300</v>
      </c>
      <c r="F55" s="76" t="s">
        <v>106</v>
      </c>
      <c r="G55" s="75">
        <v>1</v>
      </c>
      <c r="H55" s="93">
        <v>29</v>
      </c>
      <c r="I55" s="92">
        <v>29</v>
      </c>
      <c r="J55" s="56" t="s">
        <v>13</v>
      </c>
      <c r="K55" s="29" t="s">
        <v>181</v>
      </c>
      <c r="L55" s="55"/>
      <c r="M55" s="5"/>
      <c r="O55" s="25"/>
    </row>
    <row r="56" spans="2:15" s="4" customFormat="1">
      <c r="B56" s="60" t="s">
        <v>25</v>
      </c>
      <c r="C56" s="59" t="s">
        <v>23</v>
      </c>
      <c r="D56" s="73">
        <v>44756</v>
      </c>
      <c r="E56" s="76" t="s">
        <v>300</v>
      </c>
      <c r="F56" s="76" t="s">
        <v>106</v>
      </c>
      <c r="G56" s="75">
        <v>1</v>
      </c>
      <c r="H56" s="93">
        <v>29</v>
      </c>
      <c r="I56" s="92">
        <v>29</v>
      </c>
      <c r="J56" s="56" t="s">
        <v>13</v>
      </c>
      <c r="K56" s="29" t="s">
        <v>182</v>
      </c>
      <c r="L56" s="55"/>
      <c r="M56" s="5"/>
      <c r="O56" s="25"/>
    </row>
    <row r="57" spans="2:15" s="4" customFormat="1">
      <c r="B57" s="60" t="s">
        <v>25</v>
      </c>
      <c r="C57" s="59" t="s">
        <v>23</v>
      </c>
      <c r="D57" s="73">
        <v>44756</v>
      </c>
      <c r="E57" s="76" t="s">
        <v>300</v>
      </c>
      <c r="F57" s="76" t="s">
        <v>106</v>
      </c>
      <c r="G57" s="75">
        <v>53</v>
      </c>
      <c r="H57" s="93">
        <v>29</v>
      </c>
      <c r="I57" s="92">
        <v>1537</v>
      </c>
      <c r="J57" s="56" t="s">
        <v>13</v>
      </c>
      <c r="K57" s="29" t="s">
        <v>183</v>
      </c>
      <c r="L57" s="55"/>
      <c r="M57" s="5"/>
      <c r="O57" s="25"/>
    </row>
    <row r="58" spans="2:15" s="4" customFormat="1">
      <c r="B58" s="60" t="s">
        <v>25</v>
      </c>
      <c r="C58" s="59" t="s">
        <v>23</v>
      </c>
      <c r="D58" s="73">
        <v>44756</v>
      </c>
      <c r="E58" s="76" t="s">
        <v>300</v>
      </c>
      <c r="F58" s="76" t="s">
        <v>106</v>
      </c>
      <c r="G58" s="75">
        <v>58</v>
      </c>
      <c r="H58" s="93">
        <v>29</v>
      </c>
      <c r="I58" s="92">
        <v>1682</v>
      </c>
      <c r="J58" s="56" t="s">
        <v>13</v>
      </c>
      <c r="K58" s="29" t="s">
        <v>184</v>
      </c>
      <c r="L58" s="55"/>
      <c r="M58" s="5"/>
      <c r="O58" s="25"/>
    </row>
    <row r="59" spans="2:15" s="4" customFormat="1">
      <c r="B59" s="60" t="s">
        <v>25</v>
      </c>
      <c r="C59" s="59" t="s">
        <v>23</v>
      </c>
      <c r="D59" s="73">
        <v>44756</v>
      </c>
      <c r="E59" s="76" t="s">
        <v>300</v>
      </c>
      <c r="F59" s="76" t="s">
        <v>106</v>
      </c>
      <c r="G59" s="75">
        <v>58</v>
      </c>
      <c r="H59" s="93">
        <v>29</v>
      </c>
      <c r="I59" s="92">
        <v>1682</v>
      </c>
      <c r="J59" s="56" t="s">
        <v>13</v>
      </c>
      <c r="K59" s="29" t="s">
        <v>185</v>
      </c>
      <c r="L59" s="55"/>
      <c r="M59" s="5"/>
      <c r="O59" s="25"/>
    </row>
    <row r="60" spans="2:15" s="4" customFormat="1">
      <c r="B60" s="60" t="s">
        <v>25</v>
      </c>
      <c r="C60" s="59" t="s">
        <v>23</v>
      </c>
      <c r="D60" s="73">
        <v>44756</v>
      </c>
      <c r="E60" s="76" t="s">
        <v>300</v>
      </c>
      <c r="F60" s="76" t="s">
        <v>106</v>
      </c>
      <c r="G60" s="75">
        <v>58</v>
      </c>
      <c r="H60" s="93">
        <v>29</v>
      </c>
      <c r="I60" s="92">
        <v>1682</v>
      </c>
      <c r="J60" s="56" t="s">
        <v>13</v>
      </c>
      <c r="K60" s="29" t="s">
        <v>186</v>
      </c>
      <c r="L60" s="55"/>
      <c r="M60" s="5"/>
      <c r="O60" s="25"/>
    </row>
    <row r="61" spans="2:15" s="4" customFormat="1">
      <c r="B61" s="60" t="s">
        <v>25</v>
      </c>
      <c r="C61" s="59" t="s">
        <v>23</v>
      </c>
      <c r="D61" s="73">
        <v>44756</v>
      </c>
      <c r="E61" s="76" t="s">
        <v>301</v>
      </c>
      <c r="F61" s="76" t="s">
        <v>106</v>
      </c>
      <c r="G61" s="75">
        <v>60</v>
      </c>
      <c r="H61" s="93">
        <v>29</v>
      </c>
      <c r="I61" s="92">
        <v>1740</v>
      </c>
      <c r="J61" s="56" t="s">
        <v>13</v>
      </c>
      <c r="K61" s="29" t="s">
        <v>187</v>
      </c>
      <c r="L61" s="55"/>
      <c r="M61" s="5"/>
      <c r="O61" s="25"/>
    </row>
    <row r="62" spans="2:15" s="4" customFormat="1">
      <c r="B62" s="60" t="s">
        <v>25</v>
      </c>
      <c r="C62" s="59" t="s">
        <v>23</v>
      </c>
      <c r="D62" s="73">
        <v>44756</v>
      </c>
      <c r="E62" s="76" t="s">
        <v>302</v>
      </c>
      <c r="F62" s="76" t="s">
        <v>106</v>
      </c>
      <c r="G62" s="75">
        <v>111</v>
      </c>
      <c r="H62" s="93">
        <v>29</v>
      </c>
      <c r="I62" s="92">
        <v>3219</v>
      </c>
      <c r="J62" s="56" t="s">
        <v>13</v>
      </c>
      <c r="K62" s="29" t="s">
        <v>188</v>
      </c>
      <c r="L62" s="55"/>
      <c r="M62" s="5"/>
      <c r="O62" s="25"/>
    </row>
    <row r="63" spans="2:15" s="4" customFormat="1">
      <c r="B63" s="60" t="s">
        <v>25</v>
      </c>
      <c r="C63" s="59" t="s">
        <v>23</v>
      </c>
      <c r="D63" s="73">
        <v>44756</v>
      </c>
      <c r="E63" s="76" t="s">
        <v>303</v>
      </c>
      <c r="F63" s="76" t="s">
        <v>106</v>
      </c>
      <c r="G63" s="75">
        <v>1</v>
      </c>
      <c r="H63" s="93">
        <v>29</v>
      </c>
      <c r="I63" s="92">
        <v>29</v>
      </c>
      <c r="J63" s="56" t="s">
        <v>13</v>
      </c>
      <c r="K63" s="29" t="s">
        <v>189</v>
      </c>
      <c r="L63" s="55"/>
      <c r="M63" s="5"/>
      <c r="O63" s="25"/>
    </row>
    <row r="64" spans="2:15" s="4" customFormat="1">
      <c r="B64" s="60" t="s">
        <v>25</v>
      </c>
      <c r="C64" s="59" t="s">
        <v>23</v>
      </c>
      <c r="D64" s="73">
        <v>44756</v>
      </c>
      <c r="E64" s="76" t="s">
        <v>303</v>
      </c>
      <c r="F64" s="76" t="s">
        <v>106</v>
      </c>
      <c r="G64" s="75">
        <v>1</v>
      </c>
      <c r="H64" s="93">
        <v>29</v>
      </c>
      <c r="I64" s="92">
        <v>29</v>
      </c>
      <c r="J64" s="56" t="s">
        <v>13</v>
      </c>
      <c r="K64" s="29" t="s">
        <v>190</v>
      </c>
      <c r="L64" s="55"/>
      <c r="M64" s="5"/>
      <c r="O64" s="25"/>
    </row>
    <row r="65" spans="2:15" s="4" customFormat="1">
      <c r="B65" s="60" t="s">
        <v>25</v>
      </c>
      <c r="C65" s="59" t="s">
        <v>23</v>
      </c>
      <c r="D65" s="73">
        <v>44756</v>
      </c>
      <c r="E65" s="76" t="s">
        <v>304</v>
      </c>
      <c r="F65" s="76" t="s">
        <v>106</v>
      </c>
      <c r="G65" s="75">
        <v>60</v>
      </c>
      <c r="H65" s="93">
        <v>29</v>
      </c>
      <c r="I65" s="92">
        <v>1740</v>
      </c>
      <c r="J65" s="56" t="s">
        <v>13</v>
      </c>
      <c r="K65" s="29" t="s">
        <v>191</v>
      </c>
      <c r="L65" s="55"/>
      <c r="M65" s="5"/>
      <c r="O65" s="25"/>
    </row>
    <row r="66" spans="2:15" s="4" customFormat="1">
      <c r="B66" s="60" t="s">
        <v>25</v>
      </c>
      <c r="C66" s="59" t="s">
        <v>23</v>
      </c>
      <c r="D66" s="73">
        <v>44756</v>
      </c>
      <c r="E66" s="76" t="s">
        <v>305</v>
      </c>
      <c r="F66" s="76" t="s">
        <v>106</v>
      </c>
      <c r="G66" s="75">
        <v>1</v>
      </c>
      <c r="H66" s="93">
        <v>29</v>
      </c>
      <c r="I66" s="92">
        <v>29</v>
      </c>
      <c r="J66" s="56" t="s">
        <v>13</v>
      </c>
      <c r="K66" s="29" t="s">
        <v>192</v>
      </c>
      <c r="L66" s="55"/>
      <c r="M66" s="5"/>
      <c r="O66" s="25"/>
    </row>
    <row r="67" spans="2:15" s="4" customFormat="1">
      <c r="B67" s="60" t="s">
        <v>25</v>
      </c>
      <c r="C67" s="59" t="s">
        <v>23</v>
      </c>
      <c r="D67" s="73">
        <v>44756</v>
      </c>
      <c r="E67" s="76" t="s">
        <v>306</v>
      </c>
      <c r="F67" s="76" t="s">
        <v>106</v>
      </c>
      <c r="G67" s="75">
        <v>1</v>
      </c>
      <c r="H67" s="93">
        <v>29</v>
      </c>
      <c r="I67" s="92">
        <v>29</v>
      </c>
      <c r="J67" s="56" t="s">
        <v>13</v>
      </c>
      <c r="K67" s="29" t="s">
        <v>193</v>
      </c>
      <c r="L67" s="55"/>
      <c r="M67" s="5"/>
      <c r="O67" s="25"/>
    </row>
    <row r="68" spans="2:15" s="4" customFormat="1">
      <c r="B68" s="60" t="s">
        <v>25</v>
      </c>
      <c r="C68" s="59" t="s">
        <v>23</v>
      </c>
      <c r="D68" s="73">
        <v>44756</v>
      </c>
      <c r="E68" s="76" t="s">
        <v>306</v>
      </c>
      <c r="F68" s="76" t="s">
        <v>106</v>
      </c>
      <c r="G68" s="75">
        <v>1</v>
      </c>
      <c r="H68" s="93">
        <v>29</v>
      </c>
      <c r="I68" s="92">
        <v>29</v>
      </c>
      <c r="J68" s="56" t="s">
        <v>13</v>
      </c>
      <c r="K68" s="29" t="s">
        <v>194</v>
      </c>
      <c r="L68" s="55"/>
      <c r="M68" s="5"/>
      <c r="O68" s="25"/>
    </row>
    <row r="69" spans="2:15" s="4" customFormat="1">
      <c r="B69" s="60" t="s">
        <v>25</v>
      </c>
      <c r="C69" s="59" t="s">
        <v>23</v>
      </c>
      <c r="D69" s="73">
        <v>44756</v>
      </c>
      <c r="E69" s="76" t="s">
        <v>306</v>
      </c>
      <c r="F69" s="76" t="s">
        <v>106</v>
      </c>
      <c r="G69" s="75">
        <v>1</v>
      </c>
      <c r="H69" s="93">
        <v>29</v>
      </c>
      <c r="I69" s="92">
        <v>29</v>
      </c>
      <c r="J69" s="56" t="s">
        <v>13</v>
      </c>
      <c r="K69" s="29" t="s">
        <v>195</v>
      </c>
      <c r="L69" s="55"/>
      <c r="M69" s="5"/>
      <c r="O69" s="25"/>
    </row>
    <row r="70" spans="2:15" s="4" customFormat="1">
      <c r="B70" s="60" t="s">
        <v>25</v>
      </c>
      <c r="C70" s="59" t="s">
        <v>23</v>
      </c>
      <c r="D70" s="73">
        <v>44756</v>
      </c>
      <c r="E70" s="76" t="s">
        <v>307</v>
      </c>
      <c r="F70" s="76" t="s">
        <v>106</v>
      </c>
      <c r="G70" s="75">
        <v>1</v>
      </c>
      <c r="H70" s="93">
        <v>29</v>
      </c>
      <c r="I70" s="92">
        <v>29</v>
      </c>
      <c r="J70" s="56" t="s">
        <v>13</v>
      </c>
      <c r="K70" s="29" t="s">
        <v>196</v>
      </c>
      <c r="L70" s="55"/>
      <c r="M70" s="5"/>
      <c r="O70" s="25"/>
    </row>
    <row r="71" spans="2:15" s="4" customFormat="1">
      <c r="B71" s="60" t="s">
        <v>25</v>
      </c>
      <c r="C71" s="59" t="s">
        <v>23</v>
      </c>
      <c r="D71" s="73">
        <v>44756</v>
      </c>
      <c r="E71" s="76" t="s">
        <v>308</v>
      </c>
      <c r="F71" s="76" t="s">
        <v>106</v>
      </c>
      <c r="G71" s="75">
        <v>315</v>
      </c>
      <c r="H71" s="93">
        <v>29.1</v>
      </c>
      <c r="I71" s="92">
        <v>9166.5</v>
      </c>
      <c r="J71" s="56" t="s">
        <v>13</v>
      </c>
      <c r="K71" s="29" t="s">
        <v>197</v>
      </c>
      <c r="L71" s="55"/>
      <c r="M71" s="5"/>
      <c r="O71" s="25"/>
    </row>
    <row r="72" spans="2:15" s="4" customFormat="1">
      <c r="B72" s="60" t="s">
        <v>25</v>
      </c>
      <c r="C72" s="59" t="s">
        <v>23</v>
      </c>
      <c r="D72" s="73">
        <v>44756</v>
      </c>
      <c r="E72" s="76" t="s">
        <v>309</v>
      </c>
      <c r="F72" s="76" t="s">
        <v>106</v>
      </c>
      <c r="G72" s="75">
        <v>1</v>
      </c>
      <c r="H72" s="93">
        <v>29</v>
      </c>
      <c r="I72" s="92">
        <v>29</v>
      </c>
      <c r="J72" s="56" t="s">
        <v>13</v>
      </c>
      <c r="K72" s="29" t="s">
        <v>198</v>
      </c>
      <c r="L72" s="55"/>
      <c r="M72" s="5"/>
      <c r="O72" s="25"/>
    </row>
    <row r="73" spans="2:15" s="4" customFormat="1">
      <c r="B73" s="60" t="s">
        <v>25</v>
      </c>
      <c r="C73" s="59" t="s">
        <v>23</v>
      </c>
      <c r="D73" s="73">
        <v>44756</v>
      </c>
      <c r="E73" s="76" t="s">
        <v>309</v>
      </c>
      <c r="F73" s="76" t="s">
        <v>106</v>
      </c>
      <c r="G73" s="75">
        <v>1</v>
      </c>
      <c r="H73" s="93">
        <v>29</v>
      </c>
      <c r="I73" s="92">
        <v>29</v>
      </c>
      <c r="J73" s="56" t="s">
        <v>13</v>
      </c>
      <c r="K73" s="29" t="s">
        <v>199</v>
      </c>
      <c r="L73" s="55"/>
      <c r="M73" s="5"/>
      <c r="O73" s="25"/>
    </row>
    <row r="74" spans="2:15" s="4" customFormat="1">
      <c r="B74" s="60" t="s">
        <v>25</v>
      </c>
      <c r="C74" s="59" t="s">
        <v>23</v>
      </c>
      <c r="D74" s="73">
        <v>44756</v>
      </c>
      <c r="E74" s="76" t="s">
        <v>309</v>
      </c>
      <c r="F74" s="76" t="s">
        <v>106</v>
      </c>
      <c r="G74" s="75">
        <v>1</v>
      </c>
      <c r="H74" s="93">
        <v>29</v>
      </c>
      <c r="I74" s="92">
        <v>29</v>
      </c>
      <c r="J74" s="56" t="s">
        <v>13</v>
      </c>
      <c r="K74" s="29" t="s">
        <v>200</v>
      </c>
      <c r="L74" s="55"/>
      <c r="M74" s="5"/>
      <c r="O74" s="25"/>
    </row>
    <row r="75" spans="2:15" s="4" customFormat="1">
      <c r="B75" s="60" t="s">
        <v>25</v>
      </c>
      <c r="C75" s="59" t="s">
        <v>23</v>
      </c>
      <c r="D75" s="73">
        <v>44756</v>
      </c>
      <c r="E75" s="76" t="s">
        <v>309</v>
      </c>
      <c r="F75" s="76" t="s">
        <v>106</v>
      </c>
      <c r="G75" s="75">
        <v>1</v>
      </c>
      <c r="H75" s="93">
        <v>29</v>
      </c>
      <c r="I75" s="92">
        <v>29</v>
      </c>
      <c r="J75" s="56" t="s">
        <v>13</v>
      </c>
      <c r="K75" s="29" t="s">
        <v>201</v>
      </c>
      <c r="L75" s="55"/>
      <c r="M75" s="5"/>
      <c r="O75" s="25"/>
    </row>
    <row r="76" spans="2:15" s="4" customFormat="1">
      <c r="B76" s="60" t="s">
        <v>25</v>
      </c>
      <c r="C76" s="59" t="s">
        <v>23</v>
      </c>
      <c r="D76" s="73">
        <v>44756</v>
      </c>
      <c r="E76" s="76" t="s">
        <v>310</v>
      </c>
      <c r="F76" s="76" t="s">
        <v>106</v>
      </c>
      <c r="G76" s="75">
        <v>55</v>
      </c>
      <c r="H76" s="93">
        <v>29</v>
      </c>
      <c r="I76" s="92">
        <v>1595</v>
      </c>
      <c r="J76" s="56" t="s">
        <v>13</v>
      </c>
      <c r="K76" s="29" t="s">
        <v>202</v>
      </c>
      <c r="L76" s="55"/>
      <c r="M76" s="5"/>
      <c r="O76" s="25"/>
    </row>
    <row r="77" spans="2:15" s="4" customFormat="1">
      <c r="B77" s="60" t="s">
        <v>25</v>
      </c>
      <c r="C77" s="59" t="s">
        <v>23</v>
      </c>
      <c r="D77" s="73">
        <v>44756</v>
      </c>
      <c r="E77" s="76" t="s">
        <v>310</v>
      </c>
      <c r="F77" s="76" t="s">
        <v>106</v>
      </c>
      <c r="G77" s="75">
        <v>55</v>
      </c>
      <c r="H77" s="93">
        <v>29</v>
      </c>
      <c r="I77" s="92">
        <v>1595</v>
      </c>
      <c r="J77" s="56" t="s">
        <v>13</v>
      </c>
      <c r="K77" s="29" t="s">
        <v>203</v>
      </c>
      <c r="L77" s="55"/>
      <c r="M77" s="5"/>
      <c r="O77" s="25"/>
    </row>
    <row r="78" spans="2:15" s="4" customFormat="1">
      <c r="B78" s="60" t="s">
        <v>25</v>
      </c>
      <c r="C78" s="59" t="s">
        <v>23</v>
      </c>
      <c r="D78" s="73">
        <v>44756</v>
      </c>
      <c r="E78" s="76" t="s">
        <v>310</v>
      </c>
      <c r="F78" s="76" t="s">
        <v>106</v>
      </c>
      <c r="G78" s="75">
        <v>56</v>
      </c>
      <c r="H78" s="93">
        <v>29</v>
      </c>
      <c r="I78" s="92">
        <v>1624</v>
      </c>
      <c r="J78" s="56" t="s">
        <v>13</v>
      </c>
      <c r="K78" s="29" t="s">
        <v>204</v>
      </c>
      <c r="L78" s="55"/>
      <c r="M78" s="5"/>
      <c r="O78" s="25"/>
    </row>
    <row r="79" spans="2:15" s="4" customFormat="1">
      <c r="B79" s="60" t="s">
        <v>25</v>
      </c>
      <c r="C79" s="59" t="s">
        <v>23</v>
      </c>
      <c r="D79" s="73">
        <v>44756</v>
      </c>
      <c r="E79" s="76" t="s">
        <v>310</v>
      </c>
      <c r="F79" s="76" t="s">
        <v>106</v>
      </c>
      <c r="G79" s="75">
        <v>57</v>
      </c>
      <c r="H79" s="93">
        <v>29</v>
      </c>
      <c r="I79" s="92">
        <v>1653</v>
      </c>
      <c r="J79" s="56" t="s">
        <v>13</v>
      </c>
      <c r="K79" s="29" t="s">
        <v>205</v>
      </c>
      <c r="L79" s="55"/>
      <c r="M79" s="5"/>
      <c r="O79" s="25"/>
    </row>
    <row r="80" spans="2:15" s="4" customFormat="1">
      <c r="B80" s="60" t="s">
        <v>25</v>
      </c>
      <c r="C80" s="59" t="s">
        <v>23</v>
      </c>
      <c r="D80" s="73">
        <v>44756</v>
      </c>
      <c r="E80" s="76" t="s">
        <v>310</v>
      </c>
      <c r="F80" s="76" t="s">
        <v>106</v>
      </c>
      <c r="G80" s="75">
        <v>57</v>
      </c>
      <c r="H80" s="93">
        <v>29</v>
      </c>
      <c r="I80" s="92">
        <v>1653</v>
      </c>
      <c r="J80" s="56" t="s">
        <v>13</v>
      </c>
      <c r="K80" s="29" t="s">
        <v>206</v>
      </c>
      <c r="L80" s="55"/>
      <c r="M80" s="5"/>
      <c r="O80" s="25"/>
    </row>
    <row r="81" spans="2:15" s="4" customFormat="1">
      <c r="B81" s="60" t="s">
        <v>25</v>
      </c>
      <c r="C81" s="59" t="s">
        <v>23</v>
      </c>
      <c r="D81" s="73">
        <v>44756</v>
      </c>
      <c r="E81" s="76" t="s">
        <v>310</v>
      </c>
      <c r="F81" s="76" t="s">
        <v>106</v>
      </c>
      <c r="G81" s="75">
        <v>59</v>
      </c>
      <c r="H81" s="93">
        <v>29</v>
      </c>
      <c r="I81" s="92">
        <v>1711</v>
      </c>
      <c r="J81" s="56" t="s">
        <v>13</v>
      </c>
      <c r="K81" s="29" t="s">
        <v>207</v>
      </c>
      <c r="L81" s="55"/>
      <c r="M81" s="5"/>
      <c r="O81" s="25"/>
    </row>
    <row r="82" spans="2:15" s="4" customFormat="1">
      <c r="B82" s="60" t="s">
        <v>25</v>
      </c>
      <c r="C82" s="59" t="s">
        <v>23</v>
      </c>
      <c r="D82" s="73">
        <v>44756</v>
      </c>
      <c r="E82" s="76" t="s">
        <v>311</v>
      </c>
      <c r="F82" s="76" t="s">
        <v>106</v>
      </c>
      <c r="G82" s="75">
        <v>126</v>
      </c>
      <c r="H82" s="93">
        <v>29.1</v>
      </c>
      <c r="I82" s="92">
        <v>3666.6000000000004</v>
      </c>
      <c r="J82" s="56" t="s">
        <v>13</v>
      </c>
      <c r="K82" s="29" t="s">
        <v>208</v>
      </c>
      <c r="L82" s="55"/>
      <c r="M82" s="5"/>
      <c r="O82" s="25"/>
    </row>
    <row r="83" spans="2:15" s="4" customFormat="1">
      <c r="B83" s="60" t="s">
        <v>25</v>
      </c>
      <c r="C83" s="59" t="s">
        <v>23</v>
      </c>
      <c r="D83" s="73">
        <v>44756</v>
      </c>
      <c r="E83" s="76" t="s">
        <v>312</v>
      </c>
      <c r="F83" s="76" t="s">
        <v>106</v>
      </c>
      <c r="G83" s="75">
        <v>378</v>
      </c>
      <c r="H83" s="93">
        <v>29.1</v>
      </c>
      <c r="I83" s="92">
        <v>10999.800000000001</v>
      </c>
      <c r="J83" s="56" t="s">
        <v>13</v>
      </c>
      <c r="K83" s="29" t="s">
        <v>209</v>
      </c>
      <c r="L83" s="55"/>
      <c r="M83" s="5"/>
      <c r="O83" s="25"/>
    </row>
    <row r="84" spans="2:15" s="4" customFormat="1">
      <c r="B84" s="60" t="s">
        <v>25</v>
      </c>
      <c r="C84" s="59" t="s">
        <v>23</v>
      </c>
      <c r="D84" s="73">
        <v>44756</v>
      </c>
      <c r="E84" s="76" t="s">
        <v>313</v>
      </c>
      <c r="F84" s="76" t="s">
        <v>106</v>
      </c>
      <c r="G84" s="75">
        <v>24</v>
      </c>
      <c r="H84" s="93">
        <v>29.2</v>
      </c>
      <c r="I84" s="92">
        <v>700.8</v>
      </c>
      <c r="J84" s="56" t="s">
        <v>13</v>
      </c>
      <c r="K84" s="29" t="s">
        <v>210</v>
      </c>
      <c r="L84" s="55"/>
      <c r="M84" s="5"/>
      <c r="O84" s="25"/>
    </row>
    <row r="85" spans="2:15" s="4" customFormat="1">
      <c r="B85" s="60" t="s">
        <v>25</v>
      </c>
      <c r="C85" s="59" t="s">
        <v>23</v>
      </c>
      <c r="D85" s="73">
        <v>44756</v>
      </c>
      <c r="E85" s="76" t="s">
        <v>313</v>
      </c>
      <c r="F85" s="76" t="s">
        <v>106</v>
      </c>
      <c r="G85" s="75">
        <v>882</v>
      </c>
      <c r="H85" s="93">
        <v>29.2</v>
      </c>
      <c r="I85" s="92">
        <v>25754.399999999998</v>
      </c>
      <c r="J85" s="56" t="s">
        <v>13</v>
      </c>
      <c r="K85" s="29" t="s">
        <v>211</v>
      </c>
      <c r="L85" s="55"/>
      <c r="M85" s="5"/>
      <c r="O85" s="25"/>
    </row>
    <row r="86" spans="2:15" s="4" customFormat="1">
      <c r="B86" s="60" t="s">
        <v>25</v>
      </c>
      <c r="C86" s="59" t="s">
        <v>23</v>
      </c>
      <c r="D86" s="73">
        <v>44756</v>
      </c>
      <c r="E86" s="76" t="s">
        <v>313</v>
      </c>
      <c r="F86" s="76" t="s">
        <v>106</v>
      </c>
      <c r="G86" s="75">
        <v>63</v>
      </c>
      <c r="H86" s="93">
        <v>29.2</v>
      </c>
      <c r="I86" s="92">
        <v>1839.6</v>
      </c>
      <c r="J86" s="56" t="s">
        <v>13</v>
      </c>
      <c r="K86" s="29" t="s">
        <v>212</v>
      </c>
      <c r="L86" s="55"/>
      <c r="M86" s="5"/>
      <c r="O86" s="25"/>
    </row>
    <row r="87" spans="2:15" s="4" customFormat="1">
      <c r="B87" s="60" t="s">
        <v>25</v>
      </c>
      <c r="C87" s="59" t="s">
        <v>23</v>
      </c>
      <c r="D87" s="73">
        <v>44756</v>
      </c>
      <c r="E87" s="76" t="s">
        <v>314</v>
      </c>
      <c r="F87" s="76" t="s">
        <v>106</v>
      </c>
      <c r="G87" s="75">
        <v>86</v>
      </c>
      <c r="H87" s="93">
        <v>29.2</v>
      </c>
      <c r="I87" s="92">
        <v>2511.1999999999998</v>
      </c>
      <c r="J87" s="56" t="s">
        <v>13</v>
      </c>
      <c r="K87" s="29" t="s">
        <v>213</v>
      </c>
      <c r="L87" s="55"/>
      <c r="M87" s="5"/>
      <c r="O87" s="25"/>
    </row>
    <row r="88" spans="2:15" s="4" customFormat="1">
      <c r="B88" s="60" t="s">
        <v>25</v>
      </c>
      <c r="C88" s="59" t="s">
        <v>23</v>
      </c>
      <c r="D88" s="73">
        <v>44756</v>
      </c>
      <c r="E88" s="76" t="s">
        <v>315</v>
      </c>
      <c r="F88" s="76" t="s">
        <v>106</v>
      </c>
      <c r="G88" s="75">
        <v>90</v>
      </c>
      <c r="H88" s="93">
        <v>29.2</v>
      </c>
      <c r="I88" s="92">
        <v>2628</v>
      </c>
      <c r="J88" s="56" t="s">
        <v>13</v>
      </c>
      <c r="K88" s="29" t="s">
        <v>214</v>
      </c>
      <c r="L88" s="55"/>
      <c r="M88" s="5"/>
      <c r="O88" s="25"/>
    </row>
    <row r="89" spans="2:15" s="4" customFormat="1">
      <c r="B89" s="60" t="s">
        <v>25</v>
      </c>
      <c r="C89" s="59" t="s">
        <v>23</v>
      </c>
      <c r="D89" s="73">
        <v>44756</v>
      </c>
      <c r="E89" s="76" t="s">
        <v>316</v>
      </c>
      <c r="F89" s="76" t="s">
        <v>106</v>
      </c>
      <c r="G89" s="75">
        <v>61</v>
      </c>
      <c r="H89" s="93">
        <v>29.35</v>
      </c>
      <c r="I89" s="92">
        <v>1790.3500000000001</v>
      </c>
      <c r="J89" s="56" t="s">
        <v>13</v>
      </c>
      <c r="K89" s="29" t="s">
        <v>215</v>
      </c>
      <c r="L89" s="55"/>
      <c r="M89" s="5"/>
      <c r="O89" s="25"/>
    </row>
    <row r="90" spans="2:15" s="4" customFormat="1">
      <c r="B90" s="60" t="s">
        <v>25</v>
      </c>
      <c r="C90" s="59" t="s">
        <v>23</v>
      </c>
      <c r="D90" s="73">
        <v>44756</v>
      </c>
      <c r="E90" s="76" t="s">
        <v>317</v>
      </c>
      <c r="F90" s="76" t="s">
        <v>106</v>
      </c>
      <c r="G90" s="75">
        <v>111</v>
      </c>
      <c r="H90" s="93">
        <v>29.4</v>
      </c>
      <c r="I90" s="92">
        <v>3263.3999999999996</v>
      </c>
      <c r="J90" s="56" t="s">
        <v>13</v>
      </c>
      <c r="K90" s="29" t="s">
        <v>216</v>
      </c>
      <c r="L90" s="55"/>
      <c r="M90" s="5"/>
      <c r="O90" s="25"/>
    </row>
    <row r="91" spans="2:15" s="4" customFormat="1">
      <c r="B91" s="60" t="s">
        <v>25</v>
      </c>
      <c r="C91" s="59" t="s">
        <v>23</v>
      </c>
      <c r="D91" s="73">
        <v>44756</v>
      </c>
      <c r="E91" s="76" t="s">
        <v>318</v>
      </c>
      <c r="F91" s="76" t="s">
        <v>106</v>
      </c>
      <c r="G91" s="75">
        <v>64</v>
      </c>
      <c r="H91" s="93">
        <v>29.4</v>
      </c>
      <c r="I91" s="92">
        <v>1881.6</v>
      </c>
      <c r="J91" s="56" t="s">
        <v>13</v>
      </c>
      <c r="K91" s="29" t="s">
        <v>217</v>
      </c>
      <c r="L91" s="55"/>
      <c r="M91" s="5"/>
      <c r="O91" s="25"/>
    </row>
    <row r="92" spans="2:15" s="4" customFormat="1">
      <c r="B92" s="60" t="s">
        <v>25</v>
      </c>
      <c r="C92" s="59" t="s">
        <v>23</v>
      </c>
      <c r="D92" s="73">
        <v>44756</v>
      </c>
      <c r="E92" s="76" t="s">
        <v>319</v>
      </c>
      <c r="F92" s="76" t="s">
        <v>106</v>
      </c>
      <c r="G92" s="75">
        <v>12</v>
      </c>
      <c r="H92" s="93">
        <v>29.4</v>
      </c>
      <c r="I92" s="92">
        <v>352.79999999999995</v>
      </c>
      <c r="J92" s="56" t="s">
        <v>13</v>
      </c>
      <c r="K92" s="29" t="s">
        <v>218</v>
      </c>
      <c r="L92" s="55"/>
      <c r="M92" s="5"/>
      <c r="O92" s="25"/>
    </row>
    <row r="93" spans="2:15" s="4" customFormat="1">
      <c r="B93" s="60" t="s">
        <v>25</v>
      </c>
      <c r="C93" s="59" t="s">
        <v>23</v>
      </c>
      <c r="D93" s="73">
        <v>44756</v>
      </c>
      <c r="E93" s="76" t="s">
        <v>319</v>
      </c>
      <c r="F93" s="76" t="s">
        <v>106</v>
      </c>
      <c r="G93" s="75">
        <v>52</v>
      </c>
      <c r="H93" s="93">
        <v>29.4</v>
      </c>
      <c r="I93" s="92">
        <v>1528.8</v>
      </c>
      <c r="J93" s="56" t="s">
        <v>13</v>
      </c>
      <c r="K93" s="29" t="s">
        <v>219</v>
      </c>
      <c r="L93" s="55"/>
      <c r="M93" s="5"/>
      <c r="O93" s="25"/>
    </row>
    <row r="94" spans="2:15" s="4" customFormat="1">
      <c r="B94" s="60" t="s">
        <v>25</v>
      </c>
      <c r="C94" s="59" t="s">
        <v>23</v>
      </c>
      <c r="D94" s="73">
        <v>44756</v>
      </c>
      <c r="E94" s="76" t="s">
        <v>320</v>
      </c>
      <c r="F94" s="76" t="s">
        <v>106</v>
      </c>
      <c r="G94" s="75">
        <v>72</v>
      </c>
      <c r="H94" s="93">
        <v>29.3</v>
      </c>
      <c r="I94" s="92">
        <v>2109.6</v>
      </c>
      <c r="J94" s="56" t="s">
        <v>13</v>
      </c>
      <c r="K94" s="29" t="s">
        <v>220</v>
      </c>
      <c r="L94" s="55"/>
      <c r="M94" s="5"/>
      <c r="O94" s="25"/>
    </row>
    <row r="95" spans="2:15" s="4" customFormat="1">
      <c r="B95" s="60" t="s">
        <v>25</v>
      </c>
      <c r="C95" s="59" t="s">
        <v>23</v>
      </c>
      <c r="D95" s="73">
        <v>44756</v>
      </c>
      <c r="E95" s="76" t="s">
        <v>321</v>
      </c>
      <c r="F95" s="76" t="s">
        <v>106</v>
      </c>
      <c r="G95" s="75">
        <v>50</v>
      </c>
      <c r="H95" s="93">
        <v>29.3</v>
      </c>
      <c r="I95" s="92">
        <v>1465</v>
      </c>
      <c r="J95" s="56" t="s">
        <v>13</v>
      </c>
      <c r="K95" s="29" t="s">
        <v>221</v>
      </c>
      <c r="L95" s="55"/>
      <c r="M95" s="5"/>
      <c r="O95" s="25"/>
    </row>
    <row r="96" spans="2:15" s="4" customFormat="1">
      <c r="B96" s="60" t="s">
        <v>25</v>
      </c>
      <c r="C96" s="59" t="s">
        <v>23</v>
      </c>
      <c r="D96" s="73">
        <v>44756</v>
      </c>
      <c r="E96" s="76" t="s">
        <v>321</v>
      </c>
      <c r="F96" s="76" t="s">
        <v>106</v>
      </c>
      <c r="G96" s="75">
        <v>8</v>
      </c>
      <c r="H96" s="93">
        <v>29.3</v>
      </c>
      <c r="I96" s="92">
        <v>234.4</v>
      </c>
      <c r="J96" s="56" t="s">
        <v>13</v>
      </c>
      <c r="K96" s="29" t="s">
        <v>222</v>
      </c>
      <c r="L96" s="55"/>
      <c r="M96" s="5"/>
      <c r="O96" s="25"/>
    </row>
    <row r="97" spans="2:15" s="4" customFormat="1">
      <c r="B97" s="60" t="s">
        <v>25</v>
      </c>
      <c r="C97" s="59" t="s">
        <v>23</v>
      </c>
      <c r="D97" s="73">
        <v>44756</v>
      </c>
      <c r="E97" s="76" t="s">
        <v>321</v>
      </c>
      <c r="F97" s="76" t="s">
        <v>106</v>
      </c>
      <c r="G97" s="75">
        <v>58</v>
      </c>
      <c r="H97" s="93">
        <v>29.3</v>
      </c>
      <c r="I97" s="92">
        <v>1699.4</v>
      </c>
      <c r="J97" s="56" t="s">
        <v>13</v>
      </c>
      <c r="K97" s="29" t="s">
        <v>223</v>
      </c>
      <c r="L97" s="55"/>
      <c r="M97" s="5"/>
      <c r="O97" s="25"/>
    </row>
    <row r="98" spans="2:15" s="4" customFormat="1">
      <c r="B98" s="60" t="s">
        <v>25</v>
      </c>
      <c r="C98" s="59" t="s">
        <v>23</v>
      </c>
      <c r="D98" s="73">
        <v>44756</v>
      </c>
      <c r="E98" s="76" t="s">
        <v>322</v>
      </c>
      <c r="F98" s="76" t="s">
        <v>106</v>
      </c>
      <c r="G98" s="75">
        <v>54</v>
      </c>
      <c r="H98" s="93">
        <v>29.3</v>
      </c>
      <c r="I98" s="92">
        <v>1582.2</v>
      </c>
      <c r="J98" s="56" t="s">
        <v>13</v>
      </c>
      <c r="K98" s="29" t="s">
        <v>224</v>
      </c>
      <c r="L98" s="55"/>
      <c r="M98" s="5"/>
      <c r="O98" s="25"/>
    </row>
    <row r="99" spans="2:15" s="4" customFormat="1">
      <c r="B99" s="60" t="s">
        <v>25</v>
      </c>
      <c r="C99" s="59" t="s">
        <v>23</v>
      </c>
      <c r="D99" s="73">
        <v>44756</v>
      </c>
      <c r="E99" s="76" t="s">
        <v>323</v>
      </c>
      <c r="F99" s="76" t="s">
        <v>106</v>
      </c>
      <c r="G99" s="75">
        <v>54</v>
      </c>
      <c r="H99" s="93">
        <v>29.3</v>
      </c>
      <c r="I99" s="92">
        <v>1582.2</v>
      </c>
      <c r="J99" s="56" t="s">
        <v>13</v>
      </c>
      <c r="K99" s="29" t="s">
        <v>225</v>
      </c>
      <c r="L99" s="55"/>
      <c r="M99" s="5"/>
    </row>
    <row r="100" spans="2:15">
      <c r="B100" s="60" t="s">
        <v>25</v>
      </c>
      <c r="C100" s="59" t="s">
        <v>23</v>
      </c>
      <c r="D100" s="73">
        <v>44756</v>
      </c>
      <c r="E100" s="76" t="s">
        <v>323</v>
      </c>
      <c r="F100" s="76" t="s">
        <v>106</v>
      </c>
      <c r="G100" s="75">
        <v>64</v>
      </c>
      <c r="H100" s="93">
        <v>29.3</v>
      </c>
      <c r="I100" s="92">
        <v>1875.2</v>
      </c>
      <c r="J100" s="56" t="s">
        <v>13</v>
      </c>
      <c r="K100" s="29" t="s">
        <v>226</v>
      </c>
    </row>
    <row r="101" spans="2:15">
      <c r="B101" s="60" t="s">
        <v>25</v>
      </c>
      <c r="C101" s="59" t="s">
        <v>23</v>
      </c>
      <c r="D101" s="73">
        <v>44756</v>
      </c>
      <c r="E101" s="76" t="s">
        <v>324</v>
      </c>
      <c r="F101" s="76" t="s">
        <v>106</v>
      </c>
      <c r="G101" s="75">
        <v>64</v>
      </c>
      <c r="H101" s="93">
        <v>29.3</v>
      </c>
      <c r="I101" s="92">
        <v>1875.2</v>
      </c>
      <c r="J101" s="56" t="s">
        <v>13</v>
      </c>
      <c r="K101" s="29" t="s">
        <v>227</v>
      </c>
    </row>
    <row r="102" spans="2:15">
      <c r="B102" s="60" t="s">
        <v>25</v>
      </c>
      <c r="C102" s="59" t="s">
        <v>23</v>
      </c>
      <c r="D102" s="73">
        <v>44756</v>
      </c>
      <c r="E102" s="76" t="s">
        <v>325</v>
      </c>
      <c r="F102" s="76" t="s">
        <v>106</v>
      </c>
      <c r="G102" s="75">
        <v>54</v>
      </c>
      <c r="H102" s="93">
        <v>29.4</v>
      </c>
      <c r="I102" s="92">
        <v>1587.6</v>
      </c>
      <c r="J102" s="56" t="s">
        <v>13</v>
      </c>
      <c r="K102" s="29" t="s">
        <v>228</v>
      </c>
    </row>
    <row r="103" spans="2:15">
      <c r="B103" s="60" t="s">
        <v>25</v>
      </c>
      <c r="C103" s="59" t="s">
        <v>23</v>
      </c>
      <c r="D103" s="73">
        <v>44756</v>
      </c>
      <c r="E103" s="76" t="s">
        <v>124</v>
      </c>
      <c r="F103" s="76" t="s">
        <v>106</v>
      </c>
      <c r="G103" s="75">
        <v>56</v>
      </c>
      <c r="H103" s="93">
        <v>29.4</v>
      </c>
      <c r="I103" s="92">
        <v>1646.3999999999999</v>
      </c>
      <c r="J103" s="56" t="s">
        <v>13</v>
      </c>
      <c r="K103" s="29" t="s">
        <v>229</v>
      </c>
    </row>
    <row r="104" spans="2:15">
      <c r="B104" s="60" t="s">
        <v>25</v>
      </c>
      <c r="C104" s="59" t="s">
        <v>23</v>
      </c>
      <c r="D104" s="73">
        <v>44756</v>
      </c>
      <c r="E104" s="76" t="s">
        <v>326</v>
      </c>
      <c r="F104" s="76" t="s">
        <v>106</v>
      </c>
      <c r="G104" s="75">
        <v>56</v>
      </c>
      <c r="H104" s="93">
        <v>29.4</v>
      </c>
      <c r="I104" s="92">
        <v>1646.3999999999999</v>
      </c>
      <c r="J104" s="56" t="s">
        <v>13</v>
      </c>
      <c r="K104" s="29" t="s">
        <v>230</v>
      </c>
    </row>
    <row r="105" spans="2:15">
      <c r="B105" s="60" t="s">
        <v>25</v>
      </c>
      <c r="C105" s="59" t="s">
        <v>23</v>
      </c>
      <c r="D105" s="73">
        <v>44756</v>
      </c>
      <c r="E105" s="76" t="s">
        <v>327</v>
      </c>
      <c r="F105" s="76" t="s">
        <v>106</v>
      </c>
      <c r="G105" s="75">
        <v>21</v>
      </c>
      <c r="H105" s="93">
        <v>29.4</v>
      </c>
      <c r="I105" s="92">
        <v>617.4</v>
      </c>
      <c r="J105" s="56" t="s">
        <v>13</v>
      </c>
      <c r="K105" s="29" t="s">
        <v>231</v>
      </c>
    </row>
    <row r="106" spans="2:15">
      <c r="B106" s="60" t="s">
        <v>25</v>
      </c>
      <c r="C106" s="59" t="s">
        <v>23</v>
      </c>
      <c r="D106" s="73">
        <v>44756</v>
      </c>
      <c r="E106" s="76" t="s">
        <v>327</v>
      </c>
      <c r="F106" s="76" t="s">
        <v>106</v>
      </c>
      <c r="G106" s="75">
        <v>35</v>
      </c>
      <c r="H106" s="93">
        <v>29.4</v>
      </c>
      <c r="I106" s="92">
        <v>1029</v>
      </c>
      <c r="J106" s="56" t="s">
        <v>13</v>
      </c>
      <c r="K106" s="29" t="s">
        <v>232</v>
      </c>
    </row>
    <row r="107" spans="2:15">
      <c r="B107" s="60" t="s">
        <v>25</v>
      </c>
      <c r="C107" s="59" t="s">
        <v>23</v>
      </c>
      <c r="D107" s="73">
        <v>44756</v>
      </c>
      <c r="E107" s="76" t="s">
        <v>328</v>
      </c>
      <c r="F107" s="76" t="s">
        <v>106</v>
      </c>
      <c r="G107" s="75">
        <v>64</v>
      </c>
      <c r="H107" s="93">
        <v>29.4</v>
      </c>
      <c r="I107" s="92">
        <v>1881.6</v>
      </c>
      <c r="J107" s="56" t="s">
        <v>13</v>
      </c>
      <c r="K107" s="29" t="s">
        <v>233</v>
      </c>
    </row>
    <row r="108" spans="2:15">
      <c r="B108" s="60" t="s">
        <v>25</v>
      </c>
      <c r="C108" s="59" t="s">
        <v>23</v>
      </c>
      <c r="D108" s="73">
        <v>44756</v>
      </c>
      <c r="E108" s="76" t="s">
        <v>329</v>
      </c>
      <c r="F108" s="76" t="s">
        <v>106</v>
      </c>
      <c r="G108" s="75">
        <v>64</v>
      </c>
      <c r="H108" s="93">
        <v>29.35</v>
      </c>
      <c r="I108" s="92">
        <v>1878.4</v>
      </c>
      <c r="J108" s="56" t="s">
        <v>13</v>
      </c>
      <c r="K108" s="29" t="s">
        <v>234</v>
      </c>
    </row>
    <row r="109" spans="2:15">
      <c r="B109" s="60" t="s">
        <v>25</v>
      </c>
      <c r="C109" s="59" t="s">
        <v>23</v>
      </c>
      <c r="D109" s="73">
        <v>44756</v>
      </c>
      <c r="E109" s="76" t="s">
        <v>330</v>
      </c>
      <c r="F109" s="76" t="s">
        <v>106</v>
      </c>
      <c r="G109" s="75">
        <v>53</v>
      </c>
      <c r="H109" s="93">
        <v>29.35</v>
      </c>
      <c r="I109" s="92">
        <v>1555.5500000000002</v>
      </c>
      <c r="J109" s="56" t="s">
        <v>13</v>
      </c>
      <c r="K109" s="29" t="s">
        <v>235</v>
      </c>
    </row>
    <row r="110" spans="2:15">
      <c r="B110" s="60" t="s">
        <v>25</v>
      </c>
      <c r="C110" s="59" t="s">
        <v>23</v>
      </c>
      <c r="D110" s="73">
        <v>44756</v>
      </c>
      <c r="E110" s="76" t="s">
        <v>330</v>
      </c>
      <c r="F110" s="76" t="s">
        <v>106</v>
      </c>
      <c r="G110" s="75">
        <v>53</v>
      </c>
      <c r="H110" s="93">
        <v>29.35</v>
      </c>
      <c r="I110" s="92">
        <v>1555.5500000000002</v>
      </c>
      <c r="J110" s="56" t="s">
        <v>13</v>
      </c>
      <c r="K110" s="29" t="s">
        <v>236</v>
      </c>
    </row>
    <row r="111" spans="2:15">
      <c r="B111" s="60" t="s">
        <v>25</v>
      </c>
      <c r="C111" s="59" t="s">
        <v>23</v>
      </c>
      <c r="D111" s="73">
        <v>44756</v>
      </c>
      <c r="E111" s="76" t="s">
        <v>330</v>
      </c>
      <c r="F111" s="76" t="s">
        <v>106</v>
      </c>
      <c r="G111" s="75">
        <v>53</v>
      </c>
      <c r="H111" s="93">
        <v>29.35</v>
      </c>
      <c r="I111" s="92">
        <v>1555.5500000000002</v>
      </c>
      <c r="J111" s="56" t="s">
        <v>13</v>
      </c>
      <c r="K111" s="29" t="s">
        <v>237</v>
      </c>
    </row>
    <row r="112" spans="2:15">
      <c r="B112" s="60" t="s">
        <v>25</v>
      </c>
      <c r="C112" s="59" t="s">
        <v>23</v>
      </c>
      <c r="D112" s="73">
        <v>44756</v>
      </c>
      <c r="E112" s="76" t="s">
        <v>330</v>
      </c>
      <c r="F112" s="76" t="s">
        <v>106</v>
      </c>
      <c r="G112" s="75">
        <v>50</v>
      </c>
      <c r="H112" s="93">
        <v>29.35</v>
      </c>
      <c r="I112" s="92">
        <v>1467.5</v>
      </c>
      <c r="J112" s="56" t="s">
        <v>13</v>
      </c>
      <c r="K112" s="29" t="s">
        <v>238</v>
      </c>
    </row>
    <row r="113" spans="2:11">
      <c r="B113" s="60" t="s">
        <v>25</v>
      </c>
      <c r="C113" s="59" t="s">
        <v>23</v>
      </c>
      <c r="D113" s="73">
        <v>44756</v>
      </c>
      <c r="E113" s="76" t="s">
        <v>330</v>
      </c>
      <c r="F113" s="76" t="s">
        <v>106</v>
      </c>
      <c r="G113" s="75">
        <v>53</v>
      </c>
      <c r="H113" s="93">
        <v>29.35</v>
      </c>
      <c r="I113" s="92">
        <v>1555.5500000000002</v>
      </c>
      <c r="J113" s="56" t="s">
        <v>13</v>
      </c>
      <c r="K113" s="29" t="s">
        <v>239</v>
      </c>
    </row>
    <row r="114" spans="2:11">
      <c r="B114" s="60" t="s">
        <v>25</v>
      </c>
      <c r="C114" s="59" t="s">
        <v>23</v>
      </c>
      <c r="D114" s="73">
        <v>44756</v>
      </c>
      <c r="E114" s="76" t="s">
        <v>330</v>
      </c>
      <c r="F114" s="76" t="s">
        <v>106</v>
      </c>
      <c r="G114" s="75">
        <v>53</v>
      </c>
      <c r="H114" s="93">
        <v>29.35</v>
      </c>
      <c r="I114" s="92">
        <v>1555.5500000000002</v>
      </c>
      <c r="J114" s="56" t="s">
        <v>13</v>
      </c>
      <c r="K114" s="29" t="s">
        <v>240</v>
      </c>
    </row>
    <row r="115" spans="2:11">
      <c r="B115" s="60" t="s">
        <v>25</v>
      </c>
      <c r="C115" s="59" t="s">
        <v>23</v>
      </c>
      <c r="D115" s="73">
        <v>44756</v>
      </c>
      <c r="E115" s="76" t="s">
        <v>330</v>
      </c>
      <c r="F115" s="76" t="s">
        <v>106</v>
      </c>
      <c r="G115" s="75">
        <v>50</v>
      </c>
      <c r="H115" s="93">
        <v>29.35</v>
      </c>
      <c r="I115" s="92">
        <v>1467.5</v>
      </c>
      <c r="J115" s="56" t="s">
        <v>13</v>
      </c>
      <c r="K115" s="29" t="s">
        <v>241</v>
      </c>
    </row>
    <row r="116" spans="2:11">
      <c r="B116" s="60" t="s">
        <v>25</v>
      </c>
      <c r="C116" s="59" t="s">
        <v>23</v>
      </c>
      <c r="D116" s="73">
        <v>44756</v>
      </c>
      <c r="E116" s="76" t="s">
        <v>331</v>
      </c>
      <c r="F116" s="76" t="s">
        <v>106</v>
      </c>
      <c r="G116" s="75">
        <v>384</v>
      </c>
      <c r="H116" s="93">
        <v>29.35</v>
      </c>
      <c r="I116" s="92">
        <v>11270.400000000001</v>
      </c>
      <c r="J116" s="56" t="s">
        <v>13</v>
      </c>
      <c r="K116" s="29" t="s">
        <v>242</v>
      </c>
    </row>
    <row r="117" spans="2:11">
      <c r="B117" s="60" t="s">
        <v>25</v>
      </c>
      <c r="C117" s="59" t="s">
        <v>23</v>
      </c>
      <c r="D117" s="73">
        <v>44756</v>
      </c>
      <c r="E117" s="76" t="s">
        <v>331</v>
      </c>
      <c r="F117" s="76" t="s">
        <v>106</v>
      </c>
      <c r="G117" s="75">
        <v>64</v>
      </c>
      <c r="H117" s="93">
        <v>29.35</v>
      </c>
      <c r="I117" s="92">
        <v>1878.4</v>
      </c>
      <c r="J117" s="56" t="s">
        <v>13</v>
      </c>
      <c r="K117" s="29" t="s">
        <v>243</v>
      </c>
    </row>
    <row r="118" spans="2:11">
      <c r="B118" s="60" t="s">
        <v>25</v>
      </c>
      <c r="C118" s="59" t="s">
        <v>23</v>
      </c>
      <c r="D118" s="73">
        <v>44756</v>
      </c>
      <c r="E118" s="76" t="s">
        <v>331</v>
      </c>
      <c r="F118" s="76" t="s">
        <v>106</v>
      </c>
      <c r="G118" s="75">
        <v>64</v>
      </c>
      <c r="H118" s="93">
        <v>29.35</v>
      </c>
      <c r="I118" s="92">
        <v>1878.4</v>
      </c>
      <c r="J118" s="56" t="s">
        <v>13</v>
      </c>
      <c r="K118" s="29" t="s">
        <v>244</v>
      </c>
    </row>
    <row r="119" spans="2:11">
      <c r="B119" s="60" t="s">
        <v>25</v>
      </c>
      <c r="C119" s="59" t="s">
        <v>23</v>
      </c>
      <c r="D119" s="73">
        <v>44756</v>
      </c>
      <c r="E119" s="76" t="s">
        <v>331</v>
      </c>
      <c r="F119" s="76" t="s">
        <v>106</v>
      </c>
      <c r="G119" s="75">
        <v>51</v>
      </c>
      <c r="H119" s="93">
        <v>29.35</v>
      </c>
      <c r="I119" s="92">
        <v>1496.8500000000001</v>
      </c>
      <c r="J119" s="56" t="s">
        <v>13</v>
      </c>
      <c r="K119" s="29" t="s">
        <v>245</v>
      </c>
    </row>
    <row r="120" spans="2:11">
      <c r="B120" s="60" t="s">
        <v>25</v>
      </c>
      <c r="C120" s="59" t="s">
        <v>23</v>
      </c>
      <c r="D120" s="73">
        <v>44756</v>
      </c>
      <c r="E120" s="76" t="s">
        <v>331</v>
      </c>
      <c r="F120" s="76" t="s">
        <v>106</v>
      </c>
      <c r="G120" s="75">
        <v>51</v>
      </c>
      <c r="H120" s="93">
        <v>29.35</v>
      </c>
      <c r="I120" s="92">
        <v>1496.8500000000001</v>
      </c>
      <c r="J120" s="56" t="s">
        <v>13</v>
      </c>
      <c r="K120" s="29" t="s">
        <v>246</v>
      </c>
    </row>
    <row r="121" spans="2:11">
      <c r="B121" s="60" t="s">
        <v>25</v>
      </c>
      <c r="C121" s="59" t="s">
        <v>23</v>
      </c>
      <c r="D121" s="73">
        <v>44756</v>
      </c>
      <c r="E121" s="76" t="s">
        <v>331</v>
      </c>
      <c r="F121" s="76" t="s">
        <v>106</v>
      </c>
      <c r="G121" s="75">
        <v>51</v>
      </c>
      <c r="H121" s="93">
        <v>29.35</v>
      </c>
      <c r="I121" s="92">
        <v>1496.8500000000001</v>
      </c>
      <c r="J121" s="56" t="s">
        <v>13</v>
      </c>
      <c r="K121" s="29" t="s">
        <v>247</v>
      </c>
    </row>
    <row r="122" spans="2:11">
      <c r="B122" s="60" t="s">
        <v>25</v>
      </c>
      <c r="C122" s="59" t="s">
        <v>23</v>
      </c>
      <c r="D122" s="73">
        <v>44756</v>
      </c>
      <c r="E122" s="76" t="s">
        <v>332</v>
      </c>
      <c r="F122" s="76" t="s">
        <v>106</v>
      </c>
      <c r="G122" s="75">
        <v>51</v>
      </c>
      <c r="H122" s="93">
        <v>29.35</v>
      </c>
      <c r="I122" s="92">
        <v>1496.8500000000001</v>
      </c>
      <c r="J122" s="56" t="s">
        <v>13</v>
      </c>
      <c r="K122" s="29" t="s">
        <v>248</v>
      </c>
    </row>
    <row r="123" spans="2:11">
      <c r="B123" s="60" t="s">
        <v>25</v>
      </c>
      <c r="C123" s="59" t="s">
        <v>23</v>
      </c>
      <c r="D123" s="73">
        <v>44756</v>
      </c>
      <c r="E123" s="76" t="s">
        <v>332</v>
      </c>
      <c r="F123" s="76" t="s">
        <v>106</v>
      </c>
      <c r="G123" s="75">
        <v>3</v>
      </c>
      <c r="H123" s="93">
        <v>29.3</v>
      </c>
      <c r="I123" s="92">
        <v>87.9</v>
      </c>
      <c r="J123" s="56" t="s">
        <v>13</v>
      </c>
      <c r="K123" s="29" t="s">
        <v>249</v>
      </c>
    </row>
    <row r="124" spans="2:11">
      <c r="B124" s="60" t="s">
        <v>25</v>
      </c>
      <c r="C124" s="59" t="s">
        <v>23</v>
      </c>
      <c r="D124" s="73">
        <v>44756</v>
      </c>
      <c r="E124" s="76" t="s">
        <v>332</v>
      </c>
      <c r="F124" s="76" t="s">
        <v>106</v>
      </c>
      <c r="G124" s="75">
        <v>3</v>
      </c>
      <c r="H124" s="93">
        <v>29.3</v>
      </c>
      <c r="I124" s="92">
        <v>87.9</v>
      </c>
      <c r="J124" s="56" t="s">
        <v>13</v>
      </c>
      <c r="K124" s="29" t="s">
        <v>250</v>
      </c>
    </row>
    <row r="125" spans="2:11">
      <c r="B125" s="60" t="s">
        <v>25</v>
      </c>
      <c r="C125" s="59" t="s">
        <v>23</v>
      </c>
      <c r="D125" s="73">
        <v>44756</v>
      </c>
      <c r="E125" s="76" t="s">
        <v>332</v>
      </c>
      <c r="F125" s="76" t="s">
        <v>106</v>
      </c>
      <c r="G125" s="75">
        <v>6</v>
      </c>
      <c r="H125" s="93">
        <v>29.3</v>
      </c>
      <c r="I125" s="92">
        <v>175.8</v>
      </c>
      <c r="J125" s="56" t="s">
        <v>13</v>
      </c>
      <c r="K125" s="29" t="s">
        <v>251</v>
      </c>
    </row>
    <row r="126" spans="2:11">
      <c r="B126" s="60" t="s">
        <v>25</v>
      </c>
      <c r="C126" s="59" t="s">
        <v>23</v>
      </c>
      <c r="D126" s="73">
        <v>44756</v>
      </c>
      <c r="E126" s="76" t="s">
        <v>333</v>
      </c>
      <c r="F126" s="76" t="s">
        <v>106</v>
      </c>
      <c r="G126" s="75">
        <v>63</v>
      </c>
      <c r="H126" s="93">
        <v>29.35</v>
      </c>
      <c r="I126" s="92">
        <v>1849.0500000000002</v>
      </c>
      <c r="J126" s="56" t="s">
        <v>13</v>
      </c>
      <c r="K126" s="29" t="s">
        <v>252</v>
      </c>
    </row>
    <row r="127" spans="2:11">
      <c r="B127" s="60" t="s">
        <v>25</v>
      </c>
      <c r="C127" s="59" t="s">
        <v>23</v>
      </c>
      <c r="D127" s="73">
        <v>44756</v>
      </c>
      <c r="E127" s="76" t="s">
        <v>333</v>
      </c>
      <c r="F127" s="76" t="s">
        <v>106</v>
      </c>
      <c r="G127" s="75">
        <v>63</v>
      </c>
      <c r="H127" s="93">
        <v>29.35</v>
      </c>
      <c r="I127" s="92">
        <v>1849.0500000000002</v>
      </c>
      <c r="J127" s="56" t="s">
        <v>13</v>
      </c>
      <c r="K127" s="29" t="s">
        <v>253</v>
      </c>
    </row>
    <row r="128" spans="2:11">
      <c r="B128" s="60" t="s">
        <v>25</v>
      </c>
      <c r="C128" s="59" t="s">
        <v>23</v>
      </c>
      <c r="D128" s="73">
        <v>44756</v>
      </c>
      <c r="E128" s="76" t="s">
        <v>333</v>
      </c>
      <c r="F128" s="76" t="s">
        <v>106</v>
      </c>
      <c r="G128" s="75">
        <v>100</v>
      </c>
      <c r="H128" s="93">
        <v>29.35</v>
      </c>
      <c r="I128" s="92">
        <v>2935</v>
      </c>
      <c r="J128" s="56" t="s">
        <v>13</v>
      </c>
      <c r="K128" s="29" t="s">
        <v>254</v>
      </c>
    </row>
    <row r="129" spans="2:11">
      <c r="B129" s="60" t="s">
        <v>25</v>
      </c>
      <c r="C129" s="59" t="s">
        <v>23</v>
      </c>
      <c r="D129" s="73">
        <v>44756</v>
      </c>
      <c r="E129" s="76" t="s">
        <v>333</v>
      </c>
      <c r="F129" s="76" t="s">
        <v>106</v>
      </c>
      <c r="G129" s="75">
        <v>50</v>
      </c>
      <c r="H129" s="93">
        <v>29.35</v>
      </c>
      <c r="I129" s="92">
        <v>1467.5</v>
      </c>
      <c r="J129" s="56" t="s">
        <v>13</v>
      </c>
      <c r="K129" s="29" t="s">
        <v>255</v>
      </c>
    </row>
    <row r="130" spans="2:11">
      <c r="B130" s="60" t="s">
        <v>25</v>
      </c>
      <c r="C130" s="59" t="s">
        <v>23</v>
      </c>
      <c r="D130" s="73">
        <v>44756</v>
      </c>
      <c r="E130" s="76" t="s">
        <v>334</v>
      </c>
      <c r="F130" s="76" t="s">
        <v>106</v>
      </c>
      <c r="G130" s="75">
        <v>50</v>
      </c>
      <c r="H130" s="93">
        <v>29.35</v>
      </c>
      <c r="I130" s="92">
        <v>1467.5</v>
      </c>
      <c r="J130" s="56" t="s">
        <v>13</v>
      </c>
      <c r="K130" s="29" t="s">
        <v>256</v>
      </c>
    </row>
    <row r="131" spans="2:11">
      <c r="B131" s="60" t="s">
        <v>25</v>
      </c>
      <c r="C131" s="59" t="s">
        <v>23</v>
      </c>
      <c r="D131" s="73">
        <v>44756</v>
      </c>
      <c r="E131" s="76" t="s">
        <v>334</v>
      </c>
      <c r="F131" s="76" t="s">
        <v>106</v>
      </c>
      <c r="G131" s="75">
        <v>50</v>
      </c>
      <c r="H131" s="93">
        <v>29.35</v>
      </c>
      <c r="I131" s="92">
        <v>1467.5</v>
      </c>
      <c r="J131" s="56" t="s">
        <v>13</v>
      </c>
      <c r="K131" s="29" t="s">
        <v>257</v>
      </c>
    </row>
    <row r="132" spans="2:11">
      <c r="B132" s="60" t="s">
        <v>25</v>
      </c>
      <c r="C132" s="59" t="s">
        <v>23</v>
      </c>
      <c r="D132" s="73">
        <v>44756</v>
      </c>
      <c r="E132" s="76" t="s">
        <v>335</v>
      </c>
      <c r="F132" s="76" t="s">
        <v>106</v>
      </c>
      <c r="G132" s="75">
        <v>56</v>
      </c>
      <c r="H132" s="93">
        <v>29.35</v>
      </c>
      <c r="I132" s="92">
        <v>1643.6000000000001</v>
      </c>
      <c r="J132" s="56" t="s">
        <v>13</v>
      </c>
      <c r="K132" s="29" t="s">
        <v>258</v>
      </c>
    </row>
    <row r="133" spans="2:11">
      <c r="B133" s="60" t="s">
        <v>25</v>
      </c>
      <c r="C133" s="59" t="s">
        <v>23</v>
      </c>
      <c r="D133" s="73">
        <v>44756</v>
      </c>
      <c r="E133" s="76" t="s">
        <v>336</v>
      </c>
      <c r="F133" s="76" t="s">
        <v>106</v>
      </c>
      <c r="G133" s="75">
        <v>56</v>
      </c>
      <c r="H133" s="93">
        <v>29.3</v>
      </c>
      <c r="I133" s="92">
        <v>1640.8</v>
      </c>
      <c r="J133" s="56" t="s">
        <v>13</v>
      </c>
      <c r="K133" s="29" t="s">
        <v>259</v>
      </c>
    </row>
    <row r="134" spans="2:11">
      <c r="B134" s="60" t="s">
        <v>25</v>
      </c>
      <c r="C134" s="59" t="s">
        <v>23</v>
      </c>
      <c r="D134" s="73">
        <v>44756</v>
      </c>
      <c r="E134" s="76" t="s">
        <v>336</v>
      </c>
      <c r="F134" s="76" t="s">
        <v>106</v>
      </c>
      <c r="G134" s="75">
        <v>56</v>
      </c>
      <c r="H134" s="93">
        <v>29.3</v>
      </c>
      <c r="I134" s="92">
        <v>1640.8</v>
      </c>
      <c r="J134" s="56" t="s">
        <v>13</v>
      </c>
      <c r="K134" s="29" t="s">
        <v>260</v>
      </c>
    </row>
    <row r="135" spans="2:11">
      <c r="B135" s="60" t="s">
        <v>25</v>
      </c>
      <c r="C135" s="59" t="s">
        <v>23</v>
      </c>
      <c r="D135" s="73">
        <v>44756</v>
      </c>
      <c r="E135" s="76" t="s">
        <v>337</v>
      </c>
      <c r="F135" s="76" t="s">
        <v>106</v>
      </c>
      <c r="G135" s="75">
        <v>3</v>
      </c>
      <c r="H135" s="93">
        <v>29.3</v>
      </c>
      <c r="I135" s="92">
        <v>87.9</v>
      </c>
      <c r="J135" s="56" t="s">
        <v>13</v>
      </c>
      <c r="K135" s="29" t="s">
        <v>261</v>
      </c>
    </row>
    <row r="136" spans="2:11">
      <c r="B136" s="60" t="s">
        <v>25</v>
      </c>
      <c r="C136" s="59" t="s">
        <v>23</v>
      </c>
      <c r="D136" s="73">
        <v>44756</v>
      </c>
      <c r="E136" s="76" t="s">
        <v>337</v>
      </c>
      <c r="F136" s="76" t="s">
        <v>106</v>
      </c>
      <c r="G136" s="75">
        <v>12</v>
      </c>
      <c r="H136" s="93">
        <v>29.3</v>
      </c>
      <c r="I136" s="92">
        <v>351.6</v>
      </c>
      <c r="J136" s="56" t="s">
        <v>13</v>
      </c>
      <c r="K136" s="29" t="s">
        <v>262</v>
      </c>
    </row>
    <row r="137" spans="2:11">
      <c r="B137" s="60" t="s">
        <v>25</v>
      </c>
      <c r="C137" s="59" t="s">
        <v>23</v>
      </c>
      <c r="D137" s="73">
        <v>44756</v>
      </c>
      <c r="E137" s="76" t="s">
        <v>338</v>
      </c>
      <c r="F137" s="76" t="s">
        <v>106</v>
      </c>
      <c r="G137" s="75">
        <v>52</v>
      </c>
      <c r="H137" s="93">
        <v>29.3</v>
      </c>
      <c r="I137" s="92">
        <v>1523.6000000000001</v>
      </c>
      <c r="J137" s="56" t="s">
        <v>13</v>
      </c>
      <c r="K137" s="29" t="s">
        <v>263</v>
      </c>
    </row>
    <row r="138" spans="2:11">
      <c r="B138" s="60" t="s">
        <v>25</v>
      </c>
      <c r="C138" s="59" t="s">
        <v>23</v>
      </c>
      <c r="D138" s="73">
        <v>44756</v>
      </c>
      <c r="E138" s="76" t="s">
        <v>339</v>
      </c>
      <c r="F138" s="76" t="s">
        <v>106</v>
      </c>
      <c r="G138" s="75">
        <v>52</v>
      </c>
      <c r="H138" s="93">
        <v>29.3</v>
      </c>
      <c r="I138" s="92">
        <v>1523.6000000000001</v>
      </c>
      <c r="J138" s="56" t="s">
        <v>13</v>
      </c>
      <c r="K138" s="29" t="s">
        <v>264</v>
      </c>
    </row>
    <row r="139" spans="2:11">
      <c r="B139" s="60" t="s">
        <v>25</v>
      </c>
      <c r="C139" s="59" t="s">
        <v>23</v>
      </c>
      <c r="D139" s="73">
        <v>44756</v>
      </c>
      <c r="E139" s="76" t="s">
        <v>340</v>
      </c>
      <c r="F139" s="76" t="s">
        <v>106</v>
      </c>
      <c r="G139" s="75">
        <v>3</v>
      </c>
      <c r="H139" s="93">
        <v>29.3</v>
      </c>
      <c r="I139" s="92">
        <v>87.9</v>
      </c>
      <c r="J139" s="56" t="s">
        <v>13</v>
      </c>
      <c r="K139" s="29" t="s">
        <v>265</v>
      </c>
    </row>
    <row r="140" spans="2:11">
      <c r="B140" s="60" t="s">
        <v>25</v>
      </c>
      <c r="C140" s="59" t="s">
        <v>23</v>
      </c>
      <c r="D140" s="73">
        <v>44756</v>
      </c>
      <c r="E140" s="76" t="s">
        <v>341</v>
      </c>
      <c r="F140" s="76" t="s">
        <v>106</v>
      </c>
      <c r="G140" s="75">
        <v>56</v>
      </c>
      <c r="H140" s="93">
        <v>29.3</v>
      </c>
      <c r="I140" s="92">
        <v>1640.8</v>
      </c>
      <c r="J140" s="56" t="s">
        <v>13</v>
      </c>
      <c r="K140" s="29" t="s">
        <v>266</v>
      </c>
    </row>
    <row r="141" spans="2:11">
      <c r="B141" s="60" t="s">
        <v>25</v>
      </c>
      <c r="C141" s="59" t="s">
        <v>23</v>
      </c>
      <c r="D141" s="73">
        <v>44756</v>
      </c>
      <c r="E141" s="76" t="s">
        <v>342</v>
      </c>
      <c r="F141" s="76" t="s">
        <v>106</v>
      </c>
      <c r="G141" s="75">
        <v>56</v>
      </c>
      <c r="H141" s="93">
        <v>29.3</v>
      </c>
      <c r="I141" s="92">
        <v>1640.8</v>
      </c>
      <c r="J141" s="56" t="s">
        <v>13</v>
      </c>
      <c r="K141" s="29" t="s">
        <v>267</v>
      </c>
    </row>
    <row r="142" spans="2:11">
      <c r="B142" s="60" t="s">
        <v>25</v>
      </c>
      <c r="C142" s="59" t="s">
        <v>23</v>
      </c>
      <c r="D142" s="73">
        <v>44756</v>
      </c>
      <c r="E142" s="76" t="s">
        <v>343</v>
      </c>
      <c r="F142" s="76" t="s">
        <v>106</v>
      </c>
      <c r="G142" s="75">
        <v>3</v>
      </c>
      <c r="H142" s="93">
        <v>29.3</v>
      </c>
      <c r="I142" s="92">
        <v>87.9</v>
      </c>
      <c r="J142" s="56" t="s">
        <v>13</v>
      </c>
      <c r="K142" s="29" t="s">
        <v>268</v>
      </c>
    </row>
    <row r="143" spans="2:11">
      <c r="B143" s="60" t="s">
        <v>25</v>
      </c>
      <c r="C143" s="59" t="s">
        <v>23</v>
      </c>
      <c r="D143" s="73">
        <v>44756</v>
      </c>
      <c r="E143" s="76" t="s">
        <v>344</v>
      </c>
      <c r="F143" s="76" t="s">
        <v>106</v>
      </c>
      <c r="G143" s="75">
        <v>56</v>
      </c>
      <c r="H143" s="93">
        <v>29.3</v>
      </c>
      <c r="I143" s="92">
        <v>1640.8</v>
      </c>
      <c r="J143" s="56" t="s">
        <v>13</v>
      </c>
      <c r="K143" s="29" t="s">
        <v>269</v>
      </c>
    </row>
    <row r="144" spans="2:11">
      <c r="B144" s="60" t="s">
        <v>25</v>
      </c>
      <c r="C144" s="59" t="s">
        <v>23</v>
      </c>
      <c r="D144" s="73">
        <v>44756</v>
      </c>
      <c r="E144" s="76" t="s">
        <v>345</v>
      </c>
      <c r="F144" s="76" t="s">
        <v>106</v>
      </c>
      <c r="G144" s="75">
        <v>51</v>
      </c>
      <c r="H144" s="93">
        <v>29.3</v>
      </c>
      <c r="I144" s="92">
        <v>1494.3</v>
      </c>
      <c r="J144" s="56" t="s">
        <v>13</v>
      </c>
      <c r="K144" s="29" t="s">
        <v>270</v>
      </c>
    </row>
    <row r="145" spans="2:11">
      <c r="B145" s="60" t="s">
        <v>25</v>
      </c>
      <c r="C145" s="59" t="s">
        <v>23</v>
      </c>
      <c r="D145" s="73">
        <v>44756</v>
      </c>
      <c r="E145" s="76" t="s">
        <v>346</v>
      </c>
      <c r="F145" s="76" t="s">
        <v>106</v>
      </c>
      <c r="G145" s="75">
        <v>51</v>
      </c>
      <c r="H145" s="93">
        <v>29.3</v>
      </c>
      <c r="I145" s="92">
        <v>1494.3</v>
      </c>
      <c r="J145" s="56" t="s">
        <v>13</v>
      </c>
      <c r="K145" s="29" t="s">
        <v>271</v>
      </c>
    </row>
    <row r="146" spans="2:11">
      <c r="B146" s="60" t="s">
        <v>25</v>
      </c>
      <c r="C146" s="59" t="s">
        <v>23</v>
      </c>
      <c r="D146" s="73">
        <v>44756</v>
      </c>
      <c r="E146" s="76" t="s">
        <v>347</v>
      </c>
      <c r="F146" s="76" t="s">
        <v>106</v>
      </c>
      <c r="G146" s="75">
        <v>51</v>
      </c>
      <c r="H146" s="93">
        <v>29.3</v>
      </c>
      <c r="I146" s="92">
        <v>1494.3</v>
      </c>
      <c r="J146" s="56" t="s">
        <v>13</v>
      </c>
      <c r="K146" s="29" t="s">
        <v>272</v>
      </c>
    </row>
    <row r="147" spans="2:11">
      <c r="B147" s="60" t="s">
        <v>25</v>
      </c>
      <c r="C147" s="59" t="s">
        <v>23</v>
      </c>
      <c r="D147" s="73">
        <v>44756</v>
      </c>
      <c r="E147" s="76" t="s">
        <v>348</v>
      </c>
      <c r="F147" s="76" t="s">
        <v>106</v>
      </c>
      <c r="G147" s="75">
        <v>51</v>
      </c>
      <c r="H147" s="93">
        <v>29.3</v>
      </c>
      <c r="I147" s="92">
        <v>1494.3</v>
      </c>
      <c r="J147" s="56" t="s">
        <v>13</v>
      </c>
      <c r="K147" s="29" t="s">
        <v>273</v>
      </c>
    </row>
    <row r="148" spans="2:11">
      <c r="B148" s="60" t="s">
        <v>25</v>
      </c>
      <c r="C148" s="59" t="s">
        <v>23</v>
      </c>
      <c r="D148" s="73">
        <v>44756</v>
      </c>
      <c r="E148" s="76" t="s">
        <v>349</v>
      </c>
      <c r="F148" s="76" t="s">
        <v>106</v>
      </c>
      <c r="G148" s="75">
        <v>58</v>
      </c>
      <c r="H148" s="93">
        <v>29.3</v>
      </c>
      <c r="I148" s="92">
        <v>1699.4</v>
      </c>
      <c r="J148" s="56" t="s">
        <v>13</v>
      </c>
      <c r="K148" s="29" t="s">
        <v>274</v>
      </c>
    </row>
    <row r="149" spans="2:11">
      <c r="B149" s="60" t="s">
        <v>25</v>
      </c>
      <c r="C149" s="59" t="s">
        <v>23</v>
      </c>
      <c r="D149" s="73">
        <v>44756</v>
      </c>
      <c r="E149" s="76" t="s">
        <v>350</v>
      </c>
      <c r="F149" s="76" t="s">
        <v>106</v>
      </c>
      <c r="G149" s="75">
        <v>58</v>
      </c>
      <c r="H149" s="93">
        <v>29.3</v>
      </c>
      <c r="I149" s="92">
        <v>1699.4</v>
      </c>
      <c r="J149" s="56" t="s">
        <v>13</v>
      </c>
      <c r="K149" s="29" t="s">
        <v>275</v>
      </c>
    </row>
    <row r="150" spans="2:11">
      <c r="B150" s="60" t="s">
        <v>25</v>
      </c>
      <c r="C150" s="59" t="s">
        <v>23</v>
      </c>
      <c r="D150" s="73">
        <v>44756</v>
      </c>
      <c r="E150" s="76" t="s">
        <v>351</v>
      </c>
      <c r="F150" s="76" t="s">
        <v>106</v>
      </c>
      <c r="G150" s="75">
        <v>58</v>
      </c>
      <c r="H150" s="93">
        <v>29.3</v>
      </c>
      <c r="I150" s="92">
        <v>1699.4</v>
      </c>
      <c r="J150" s="56" t="s">
        <v>13</v>
      </c>
      <c r="K150" s="29" t="s">
        <v>276</v>
      </c>
    </row>
    <row r="151" spans="2:11">
      <c r="B151" s="60" t="s">
        <v>25</v>
      </c>
      <c r="C151" s="59" t="s">
        <v>23</v>
      </c>
      <c r="D151" s="73">
        <v>44756</v>
      </c>
      <c r="E151" s="76" t="s">
        <v>116</v>
      </c>
      <c r="F151" s="76" t="s">
        <v>106</v>
      </c>
      <c r="G151" s="75">
        <v>2053</v>
      </c>
      <c r="H151" s="93">
        <v>29.3</v>
      </c>
      <c r="I151" s="92">
        <v>60152.9</v>
      </c>
      <c r="J151" s="56" t="s">
        <v>13</v>
      </c>
      <c r="K151" s="29" t="s">
        <v>277</v>
      </c>
    </row>
    <row r="152" spans="2:11">
      <c r="B152" s="60" t="s">
        <v>25</v>
      </c>
      <c r="C152" s="59" t="s">
        <v>23</v>
      </c>
      <c r="D152" s="73">
        <v>44757</v>
      </c>
      <c r="E152" s="76" t="s">
        <v>1387</v>
      </c>
      <c r="F152" s="76" t="s">
        <v>106</v>
      </c>
      <c r="G152" s="75">
        <v>53</v>
      </c>
      <c r="H152" s="93">
        <v>29.5</v>
      </c>
      <c r="I152" s="92">
        <v>1563.5</v>
      </c>
      <c r="J152" s="56" t="s">
        <v>13</v>
      </c>
      <c r="K152" s="29" t="s">
        <v>1617</v>
      </c>
    </row>
    <row r="153" spans="2:11">
      <c r="B153" s="60" t="s">
        <v>25</v>
      </c>
      <c r="C153" s="59" t="s">
        <v>23</v>
      </c>
      <c r="D153" s="73">
        <v>44757</v>
      </c>
      <c r="E153" s="76" t="s">
        <v>1387</v>
      </c>
      <c r="F153" s="76" t="s">
        <v>106</v>
      </c>
      <c r="G153" s="75">
        <v>1484</v>
      </c>
      <c r="H153" s="93">
        <v>29.5</v>
      </c>
      <c r="I153" s="92">
        <v>43778</v>
      </c>
      <c r="J153" s="56" t="s">
        <v>13</v>
      </c>
      <c r="K153" s="29" t="s">
        <v>1618</v>
      </c>
    </row>
    <row r="154" spans="2:11">
      <c r="B154" s="60" t="s">
        <v>25</v>
      </c>
      <c r="C154" s="59" t="s">
        <v>23</v>
      </c>
      <c r="D154" s="73">
        <v>44757</v>
      </c>
      <c r="E154" s="76" t="s">
        <v>1387</v>
      </c>
      <c r="F154" s="76" t="s">
        <v>106</v>
      </c>
      <c r="G154" s="75">
        <v>53</v>
      </c>
      <c r="H154" s="93">
        <v>29.5</v>
      </c>
      <c r="I154" s="92">
        <v>1563.5</v>
      </c>
      <c r="J154" s="56" t="s">
        <v>13</v>
      </c>
      <c r="K154" s="29" t="s">
        <v>1619</v>
      </c>
    </row>
    <row r="155" spans="2:11">
      <c r="B155" s="60" t="s">
        <v>25</v>
      </c>
      <c r="C155" s="59" t="s">
        <v>23</v>
      </c>
      <c r="D155" s="73">
        <v>44757</v>
      </c>
      <c r="E155" s="76" t="s">
        <v>1803</v>
      </c>
      <c r="F155" s="76" t="s">
        <v>106</v>
      </c>
      <c r="G155" s="75">
        <v>50</v>
      </c>
      <c r="H155" s="93">
        <v>29.5</v>
      </c>
      <c r="I155" s="92">
        <v>1475</v>
      </c>
      <c r="J155" s="56" t="s">
        <v>13</v>
      </c>
      <c r="K155" s="29" t="s">
        <v>1620</v>
      </c>
    </row>
    <row r="156" spans="2:11">
      <c r="B156" s="60" t="s">
        <v>25</v>
      </c>
      <c r="C156" s="59" t="s">
        <v>23</v>
      </c>
      <c r="D156" s="73">
        <v>44757</v>
      </c>
      <c r="E156" s="76" t="s">
        <v>1803</v>
      </c>
      <c r="F156" s="76" t="s">
        <v>106</v>
      </c>
      <c r="G156" s="75">
        <v>50</v>
      </c>
      <c r="H156" s="93">
        <v>29.5</v>
      </c>
      <c r="I156" s="92">
        <v>1475</v>
      </c>
      <c r="J156" s="56" t="s">
        <v>13</v>
      </c>
      <c r="K156" s="29" t="s">
        <v>1621</v>
      </c>
    </row>
    <row r="157" spans="2:11">
      <c r="B157" s="60" t="s">
        <v>25</v>
      </c>
      <c r="C157" s="59" t="s">
        <v>23</v>
      </c>
      <c r="D157" s="73">
        <v>44757</v>
      </c>
      <c r="E157" s="76" t="s">
        <v>1804</v>
      </c>
      <c r="F157" s="76" t="s">
        <v>106</v>
      </c>
      <c r="G157" s="75">
        <v>64</v>
      </c>
      <c r="H157" s="93">
        <v>29.5</v>
      </c>
      <c r="I157" s="92">
        <v>1888</v>
      </c>
      <c r="J157" s="56" t="s">
        <v>13</v>
      </c>
      <c r="K157" s="29" t="s">
        <v>1622</v>
      </c>
    </row>
    <row r="158" spans="2:11">
      <c r="B158" s="60" t="s">
        <v>25</v>
      </c>
      <c r="C158" s="59" t="s">
        <v>23</v>
      </c>
      <c r="D158" s="73">
        <v>44757</v>
      </c>
      <c r="E158" s="76" t="s">
        <v>1420</v>
      </c>
      <c r="F158" s="76" t="s">
        <v>106</v>
      </c>
      <c r="G158" s="75">
        <v>64</v>
      </c>
      <c r="H158" s="93">
        <v>29.5</v>
      </c>
      <c r="I158" s="92">
        <v>1888</v>
      </c>
      <c r="J158" s="56" t="s">
        <v>13</v>
      </c>
      <c r="K158" s="29" t="s">
        <v>1623</v>
      </c>
    </row>
    <row r="159" spans="2:11">
      <c r="B159" s="60" t="s">
        <v>25</v>
      </c>
      <c r="C159" s="59" t="s">
        <v>23</v>
      </c>
      <c r="D159" s="73">
        <v>44757</v>
      </c>
      <c r="E159" s="76" t="s">
        <v>1423</v>
      </c>
      <c r="F159" s="76" t="s">
        <v>106</v>
      </c>
      <c r="G159" s="75">
        <v>108</v>
      </c>
      <c r="H159" s="93">
        <v>29.5</v>
      </c>
      <c r="I159" s="92">
        <v>3186</v>
      </c>
      <c r="J159" s="56" t="s">
        <v>13</v>
      </c>
      <c r="K159" s="29" t="s">
        <v>1624</v>
      </c>
    </row>
    <row r="160" spans="2:11">
      <c r="B160" s="60" t="s">
        <v>25</v>
      </c>
      <c r="C160" s="59" t="s">
        <v>23</v>
      </c>
      <c r="D160" s="73">
        <v>44757</v>
      </c>
      <c r="E160" s="76" t="s">
        <v>1805</v>
      </c>
      <c r="F160" s="76" t="s">
        <v>106</v>
      </c>
      <c r="G160" s="75">
        <v>54</v>
      </c>
      <c r="H160" s="93">
        <v>29.5</v>
      </c>
      <c r="I160" s="92">
        <v>1593</v>
      </c>
      <c r="J160" s="56" t="s">
        <v>13</v>
      </c>
      <c r="K160" s="29" t="s">
        <v>1625</v>
      </c>
    </row>
    <row r="161" spans="2:11">
      <c r="B161" s="60" t="s">
        <v>25</v>
      </c>
      <c r="C161" s="59" t="s">
        <v>23</v>
      </c>
      <c r="D161" s="73">
        <v>44757</v>
      </c>
      <c r="E161" s="76" t="s">
        <v>1805</v>
      </c>
      <c r="F161" s="76" t="s">
        <v>106</v>
      </c>
      <c r="G161" s="75">
        <v>54</v>
      </c>
      <c r="H161" s="93">
        <v>29.5</v>
      </c>
      <c r="I161" s="92">
        <v>1593</v>
      </c>
      <c r="J161" s="56" t="s">
        <v>13</v>
      </c>
      <c r="K161" s="29" t="s">
        <v>1626</v>
      </c>
    </row>
    <row r="162" spans="2:11">
      <c r="B162" s="60" t="s">
        <v>25</v>
      </c>
      <c r="C162" s="59" t="s">
        <v>23</v>
      </c>
      <c r="D162" s="73">
        <v>44757</v>
      </c>
      <c r="E162" s="76" t="s">
        <v>1805</v>
      </c>
      <c r="F162" s="76" t="s">
        <v>106</v>
      </c>
      <c r="G162" s="75">
        <v>41</v>
      </c>
      <c r="H162" s="93">
        <v>29.5</v>
      </c>
      <c r="I162" s="92">
        <v>1209.5</v>
      </c>
      <c r="J162" s="56" t="s">
        <v>13</v>
      </c>
      <c r="K162" s="29" t="s">
        <v>1627</v>
      </c>
    </row>
    <row r="163" spans="2:11">
      <c r="B163" s="60" t="s">
        <v>25</v>
      </c>
      <c r="C163" s="59" t="s">
        <v>23</v>
      </c>
      <c r="D163" s="73">
        <v>44757</v>
      </c>
      <c r="E163" s="76" t="s">
        <v>1806</v>
      </c>
      <c r="F163" s="76" t="s">
        <v>106</v>
      </c>
      <c r="G163" s="75">
        <v>13</v>
      </c>
      <c r="H163" s="93">
        <v>29.5</v>
      </c>
      <c r="I163" s="92">
        <v>383.5</v>
      </c>
      <c r="J163" s="56" t="s">
        <v>13</v>
      </c>
      <c r="K163" s="29" t="s">
        <v>1628</v>
      </c>
    </row>
    <row r="164" spans="2:11">
      <c r="B164" s="60" t="s">
        <v>25</v>
      </c>
      <c r="C164" s="59" t="s">
        <v>23</v>
      </c>
      <c r="D164" s="73">
        <v>44757</v>
      </c>
      <c r="E164" s="76" t="s">
        <v>761</v>
      </c>
      <c r="F164" s="76" t="s">
        <v>106</v>
      </c>
      <c r="G164" s="75">
        <v>9</v>
      </c>
      <c r="H164" s="93">
        <v>29.5</v>
      </c>
      <c r="I164" s="92">
        <v>265.5</v>
      </c>
      <c r="J164" s="56" t="s">
        <v>13</v>
      </c>
      <c r="K164" s="29" t="s">
        <v>1629</v>
      </c>
    </row>
    <row r="165" spans="2:11">
      <c r="B165" s="60" t="s">
        <v>25</v>
      </c>
      <c r="C165" s="59" t="s">
        <v>23</v>
      </c>
      <c r="D165" s="73">
        <v>44757</v>
      </c>
      <c r="E165" s="76" t="s">
        <v>761</v>
      </c>
      <c r="F165" s="76" t="s">
        <v>106</v>
      </c>
      <c r="G165" s="75">
        <v>3</v>
      </c>
      <c r="H165" s="93">
        <v>29.5</v>
      </c>
      <c r="I165" s="92">
        <v>88.5</v>
      </c>
      <c r="J165" s="56" t="s">
        <v>13</v>
      </c>
      <c r="K165" s="29" t="s">
        <v>1630</v>
      </c>
    </row>
    <row r="166" spans="2:11">
      <c r="B166" s="60" t="s">
        <v>25</v>
      </c>
      <c r="C166" s="59" t="s">
        <v>23</v>
      </c>
      <c r="D166" s="73">
        <v>44757</v>
      </c>
      <c r="E166" s="76" t="s">
        <v>761</v>
      </c>
      <c r="F166" s="76" t="s">
        <v>106</v>
      </c>
      <c r="G166" s="75">
        <v>3</v>
      </c>
      <c r="H166" s="93">
        <v>29.5</v>
      </c>
      <c r="I166" s="92">
        <v>88.5</v>
      </c>
      <c r="J166" s="56" t="s">
        <v>13</v>
      </c>
      <c r="K166" s="29" t="s">
        <v>1631</v>
      </c>
    </row>
    <row r="167" spans="2:11">
      <c r="B167" s="60" t="s">
        <v>25</v>
      </c>
      <c r="C167" s="59" t="s">
        <v>23</v>
      </c>
      <c r="D167" s="73">
        <v>44757</v>
      </c>
      <c r="E167" s="76" t="s">
        <v>1807</v>
      </c>
      <c r="F167" s="76" t="s">
        <v>106</v>
      </c>
      <c r="G167" s="75">
        <v>60</v>
      </c>
      <c r="H167" s="93">
        <v>29.5</v>
      </c>
      <c r="I167" s="92">
        <v>1770</v>
      </c>
      <c r="J167" s="56" t="s">
        <v>13</v>
      </c>
      <c r="K167" s="29" t="s">
        <v>1632</v>
      </c>
    </row>
    <row r="168" spans="2:11">
      <c r="B168" s="60" t="s">
        <v>25</v>
      </c>
      <c r="C168" s="59" t="s">
        <v>23</v>
      </c>
      <c r="D168" s="73">
        <v>44757</v>
      </c>
      <c r="E168" s="76" t="s">
        <v>1807</v>
      </c>
      <c r="F168" s="76" t="s">
        <v>106</v>
      </c>
      <c r="G168" s="75">
        <v>60</v>
      </c>
      <c r="H168" s="93">
        <v>29.5</v>
      </c>
      <c r="I168" s="92">
        <v>1770</v>
      </c>
      <c r="J168" s="56" t="s">
        <v>13</v>
      </c>
      <c r="K168" s="29" t="s">
        <v>1633</v>
      </c>
    </row>
    <row r="169" spans="2:11">
      <c r="B169" s="60" t="s">
        <v>25</v>
      </c>
      <c r="C169" s="59" t="s">
        <v>23</v>
      </c>
      <c r="D169" s="73">
        <v>44757</v>
      </c>
      <c r="E169" s="76" t="s">
        <v>775</v>
      </c>
      <c r="F169" s="76" t="s">
        <v>106</v>
      </c>
      <c r="G169" s="75">
        <v>3</v>
      </c>
      <c r="H169" s="93">
        <v>29.5</v>
      </c>
      <c r="I169" s="92">
        <v>88.5</v>
      </c>
      <c r="J169" s="56" t="s">
        <v>13</v>
      </c>
      <c r="K169" s="29" t="s">
        <v>1634</v>
      </c>
    </row>
    <row r="170" spans="2:11">
      <c r="B170" s="60" t="s">
        <v>25</v>
      </c>
      <c r="C170" s="59" t="s">
        <v>23</v>
      </c>
      <c r="D170" s="73">
        <v>44757</v>
      </c>
      <c r="E170" s="76" t="s">
        <v>1808</v>
      </c>
      <c r="F170" s="76" t="s">
        <v>106</v>
      </c>
      <c r="G170" s="75">
        <v>40</v>
      </c>
      <c r="H170" s="93">
        <v>29.5</v>
      </c>
      <c r="I170" s="92">
        <v>1180</v>
      </c>
      <c r="J170" s="56" t="s">
        <v>13</v>
      </c>
      <c r="K170" s="29" t="s">
        <v>1635</v>
      </c>
    </row>
    <row r="171" spans="2:11">
      <c r="B171" s="60" t="s">
        <v>25</v>
      </c>
      <c r="C171" s="59" t="s">
        <v>23</v>
      </c>
      <c r="D171" s="73">
        <v>44757</v>
      </c>
      <c r="E171" s="76" t="s">
        <v>1808</v>
      </c>
      <c r="F171" s="76" t="s">
        <v>106</v>
      </c>
      <c r="G171" s="75">
        <v>20</v>
      </c>
      <c r="H171" s="93">
        <v>29.5</v>
      </c>
      <c r="I171" s="92">
        <v>590</v>
      </c>
      <c r="J171" s="56" t="s">
        <v>13</v>
      </c>
      <c r="K171" s="29" t="s">
        <v>1636</v>
      </c>
    </row>
    <row r="172" spans="2:11">
      <c r="B172" s="60" t="s">
        <v>25</v>
      </c>
      <c r="C172" s="59" t="s">
        <v>23</v>
      </c>
      <c r="D172" s="73">
        <v>44757</v>
      </c>
      <c r="E172" s="76" t="s">
        <v>1809</v>
      </c>
      <c r="F172" s="76" t="s">
        <v>106</v>
      </c>
      <c r="G172" s="75">
        <v>38</v>
      </c>
      <c r="H172" s="93">
        <v>29.5</v>
      </c>
      <c r="I172" s="92">
        <v>1121</v>
      </c>
      <c r="J172" s="56" t="s">
        <v>13</v>
      </c>
      <c r="K172" s="29" t="s">
        <v>1637</v>
      </c>
    </row>
    <row r="173" spans="2:11">
      <c r="B173" s="60" t="s">
        <v>25</v>
      </c>
      <c r="C173" s="59" t="s">
        <v>23</v>
      </c>
      <c r="D173" s="73">
        <v>44757</v>
      </c>
      <c r="E173" s="76" t="s">
        <v>1809</v>
      </c>
      <c r="F173" s="76" t="s">
        <v>106</v>
      </c>
      <c r="G173" s="75">
        <v>22</v>
      </c>
      <c r="H173" s="93">
        <v>29.5</v>
      </c>
      <c r="I173" s="92">
        <v>649</v>
      </c>
      <c r="J173" s="56" t="s">
        <v>13</v>
      </c>
      <c r="K173" s="29" t="s">
        <v>1638</v>
      </c>
    </row>
    <row r="174" spans="2:11">
      <c r="B174" s="60" t="s">
        <v>25</v>
      </c>
      <c r="C174" s="59" t="s">
        <v>23</v>
      </c>
      <c r="D174" s="73">
        <v>44757</v>
      </c>
      <c r="E174" s="76" t="s">
        <v>1810</v>
      </c>
      <c r="F174" s="76" t="s">
        <v>106</v>
      </c>
      <c r="G174" s="75">
        <v>54</v>
      </c>
      <c r="H174" s="93">
        <v>29.5</v>
      </c>
      <c r="I174" s="92">
        <v>1593</v>
      </c>
      <c r="J174" s="56" t="s">
        <v>13</v>
      </c>
      <c r="K174" s="29" t="s">
        <v>1639</v>
      </c>
    </row>
    <row r="175" spans="2:11">
      <c r="B175" s="60" t="s">
        <v>25</v>
      </c>
      <c r="C175" s="59" t="s">
        <v>23</v>
      </c>
      <c r="D175" s="73">
        <v>44757</v>
      </c>
      <c r="E175" s="76" t="s">
        <v>1811</v>
      </c>
      <c r="F175" s="76" t="s">
        <v>106</v>
      </c>
      <c r="G175" s="75">
        <v>57</v>
      </c>
      <c r="H175" s="93">
        <v>29.5</v>
      </c>
      <c r="I175" s="92">
        <v>1681.5</v>
      </c>
      <c r="J175" s="56" t="s">
        <v>13</v>
      </c>
      <c r="K175" s="29" t="s">
        <v>1640</v>
      </c>
    </row>
    <row r="176" spans="2:11">
      <c r="B176" s="60" t="s">
        <v>25</v>
      </c>
      <c r="C176" s="59" t="s">
        <v>23</v>
      </c>
      <c r="D176" s="73">
        <v>44757</v>
      </c>
      <c r="E176" s="76" t="s">
        <v>1812</v>
      </c>
      <c r="F176" s="76" t="s">
        <v>106</v>
      </c>
      <c r="G176" s="75">
        <v>56</v>
      </c>
      <c r="H176" s="93">
        <v>29.5</v>
      </c>
      <c r="I176" s="92">
        <v>1652</v>
      </c>
      <c r="J176" s="56" t="s">
        <v>13</v>
      </c>
      <c r="K176" s="29" t="s">
        <v>1641</v>
      </c>
    </row>
    <row r="177" spans="2:11">
      <c r="B177" s="60" t="s">
        <v>25</v>
      </c>
      <c r="C177" s="59" t="s">
        <v>23</v>
      </c>
      <c r="D177" s="73">
        <v>44757</v>
      </c>
      <c r="E177" s="76" t="s">
        <v>1812</v>
      </c>
      <c r="F177" s="76" t="s">
        <v>106</v>
      </c>
      <c r="G177" s="75">
        <v>1</v>
      </c>
      <c r="H177" s="93">
        <v>29.5</v>
      </c>
      <c r="I177" s="92">
        <v>29.5</v>
      </c>
      <c r="J177" s="56" t="s">
        <v>13</v>
      </c>
      <c r="K177" s="29" t="s">
        <v>1642</v>
      </c>
    </row>
    <row r="178" spans="2:11">
      <c r="B178" s="60" t="s">
        <v>25</v>
      </c>
      <c r="C178" s="59" t="s">
        <v>23</v>
      </c>
      <c r="D178" s="73">
        <v>44757</v>
      </c>
      <c r="E178" s="76" t="s">
        <v>347</v>
      </c>
      <c r="F178" s="76" t="s">
        <v>106</v>
      </c>
      <c r="G178" s="75">
        <v>56</v>
      </c>
      <c r="H178" s="93">
        <v>29.5</v>
      </c>
      <c r="I178" s="92">
        <v>1652</v>
      </c>
      <c r="J178" s="56" t="s">
        <v>13</v>
      </c>
      <c r="K178" s="29" t="s">
        <v>1643</v>
      </c>
    </row>
    <row r="179" spans="2:11">
      <c r="B179" s="60" t="s">
        <v>25</v>
      </c>
      <c r="C179" s="59" t="s">
        <v>23</v>
      </c>
      <c r="D179" s="73">
        <v>44757</v>
      </c>
      <c r="E179" s="76" t="s">
        <v>347</v>
      </c>
      <c r="F179" s="76" t="s">
        <v>106</v>
      </c>
      <c r="G179" s="75">
        <v>1</v>
      </c>
      <c r="H179" s="93">
        <v>29.5</v>
      </c>
      <c r="I179" s="92">
        <v>29.5</v>
      </c>
      <c r="J179" s="56" t="s">
        <v>13</v>
      </c>
      <c r="K179" s="29" t="s">
        <v>1644</v>
      </c>
    </row>
    <row r="180" spans="2:11">
      <c r="B180" s="60" t="s">
        <v>25</v>
      </c>
      <c r="C180" s="59" t="s">
        <v>23</v>
      </c>
      <c r="D180" s="73">
        <v>44757</v>
      </c>
      <c r="E180" s="76" t="s">
        <v>1813</v>
      </c>
      <c r="F180" s="76" t="s">
        <v>106</v>
      </c>
      <c r="G180" s="75">
        <v>64</v>
      </c>
      <c r="H180" s="93">
        <v>29.5</v>
      </c>
      <c r="I180" s="92">
        <v>1888</v>
      </c>
      <c r="J180" s="56" t="s">
        <v>13</v>
      </c>
      <c r="K180" s="29" t="s">
        <v>1645</v>
      </c>
    </row>
    <row r="181" spans="2:11">
      <c r="B181" s="60" t="s">
        <v>25</v>
      </c>
      <c r="C181" s="59" t="s">
        <v>23</v>
      </c>
      <c r="D181" s="73">
        <v>44757</v>
      </c>
      <c r="E181" s="76" t="s">
        <v>1814</v>
      </c>
      <c r="F181" s="76" t="s">
        <v>106</v>
      </c>
      <c r="G181" s="75">
        <v>55</v>
      </c>
      <c r="H181" s="93">
        <v>29.5</v>
      </c>
      <c r="I181" s="92">
        <v>1622.5</v>
      </c>
      <c r="J181" s="56" t="s">
        <v>13</v>
      </c>
      <c r="K181" s="29" t="s">
        <v>1646</v>
      </c>
    </row>
    <row r="182" spans="2:11">
      <c r="B182" s="60" t="s">
        <v>25</v>
      </c>
      <c r="C182" s="59" t="s">
        <v>23</v>
      </c>
      <c r="D182" s="73">
        <v>44757</v>
      </c>
      <c r="E182" s="76" t="s">
        <v>1814</v>
      </c>
      <c r="F182" s="76" t="s">
        <v>106</v>
      </c>
      <c r="G182" s="75">
        <v>6</v>
      </c>
      <c r="H182" s="93">
        <v>29.5</v>
      </c>
      <c r="I182" s="92">
        <v>177</v>
      </c>
      <c r="J182" s="56" t="s">
        <v>13</v>
      </c>
      <c r="K182" s="29" t="s">
        <v>1647</v>
      </c>
    </row>
    <row r="183" spans="2:11">
      <c r="B183" s="60" t="s">
        <v>25</v>
      </c>
      <c r="C183" s="59" t="s">
        <v>23</v>
      </c>
      <c r="D183" s="73">
        <v>44757</v>
      </c>
      <c r="E183" s="76" t="s">
        <v>1815</v>
      </c>
      <c r="F183" s="76" t="s">
        <v>106</v>
      </c>
      <c r="G183" s="75">
        <v>61</v>
      </c>
      <c r="H183" s="93">
        <v>29.5</v>
      </c>
      <c r="I183" s="92">
        <v>1799.5</v>
      </c>
      <c r="J183" s="56" t="s">
        <v>13</v>
      </c>
      <c r="K183" s="29" t="s">
        <v>1648</v>
      </c>
    </row>
    <row r="184" spans="2:11">
      <c r="B184" s="60" t="s">
        <v>25</v>
      </c>
      <c r="C184" s="59" t="s">
        <v>23</v>
      </c>
      <c r="D184" s="73">
        <v>44757</v>
      </c>
      <c r="E184" s="76" t="s">
        <v>1816</v>
      </c>
      <c r="F184" s="76" t="s">
        <v>106</v>
      </c>
      <c r="G184" s="75">
        <v>61</v>
      </c>
      <c r="H184" s="93">
        <v>29.5</v>
      </c>
      <c r="I184" s="92">
        <v>1799.5</v>
      </c>
      <c r="J184" s="56" t="s">
        <v>13</v>
      </c>
      <c r="K184" s="29" t="s">
        <v>1649</v>
      </c>
    </row>
    <row r="185" spans="2:11">
      <c r="B185" s="60" t="s">
        <v>25</v>
      </c>
      <c r="C185" s="59" t="s">
        <v>23</v>
      </c>
      <c r="D185" s="73">
        <v>44757</v>
      </c>
      <c r="E185" s="76" t="s">
        <v>1817</v>
      </c>
      <c r="F185" s="76" t="s">
        <v>106</v>
      </c>
      <c r="G185" s="75">
        <v>57</v>
      </c>
      <c r="H185" s="93">
        <v>29.5</v>
      </c>
      <c r="I185" s="92">
        <v>1681.5</v>
      </c>
      <c r="J185" s="56" t="s">
        <v>13</v>
      </c>
      <c r="K185" s="29" t="s">
        <v>1650</v>
      </c>
    </row>
    <row r="186" spans="2:11">
      <c r="B186" s="60" t="s">
        <v>25</v>
      </c>
      <c r="C186" s="59" t="s">
        <v>23</v>
      </c>
      <c r="D186" s="73">
        <v>44757</v>
      </c>
      <c r="E186" s="76" t="s">
        <v>1818</v>
      </c>
      <c r="F186" s="76" t="s">
        <v>106</v>
      </c>
      <c r="G186" s="75">
        <v>57</v>
      </c>
      <c r="H186" s="93">
        <v>29.5</v>
      </c>
      <c r="I186" s="92">
        <v>1681.5</v>
      </c>
      <c r="J186" s="56" t="s">
        <v>13</v>
      </c>
      <c r="K186" s="29" t="s">
        <v>1651</v>
      </c>
    </row>
    <row r="187" spans="2:11">
      <c r="B187" s="60" t="s">
        <v>25</v>
      </c>
      <c r="C187" s="59" t="s">
        <v>23</v>
      </c>
      <c r="D187" s="73">
        <v>44757</v>
      </c>
      <c r="E187" s="76" t="s">
        <v>1819</v>
      </c>
      <c r="F187" s="76" t="s">
        <v>106</v>
      </c>
      <c r="G187" s="75">
        <v>57</v>
      </c>
      <c r="H187" s="93">
        <v>29.5</v>
      </c>
      <c r="I187" s="92">
        <v>1681.5</v>
      </c>
      <c r="J187" s="56" t="s">
        <v>13</v>
      </c>
      <c r="K187" s="29" t="s">
        <v>1652</v>
      </c>
    </row>
    <row r="188" spans="2:11">
      <c r="B188" s="60" t="s">
        <v>25</v>
      </c>
      <c r="C188" s="59" t="s">
        <v>23</v>
      </c>
      <c r="D188" s="73">
        <v>44757</v>
      </c>
      <c r="E188" s="76" t="s">
        <v>1820</v>
      </c>
      <c r="F188" s="76" t="s">
        <v>106</v>
      </c>
      <c r="G188" s="75">
        <v>43</v>
      </c>
      <c r="H188" s="93">
        <v>29.5</v>
      </c>
      <c r="I188" s="92">
        <v>1268.5</v>
      </c>
      <c r="J188" s="56" t="s">
        <v>13</v>
      </c>
      <c r="K188" s="29" t="s">
        <v>1653</v>
      </c>
    </row>
    <row r="189" spans="2:11">
      <c r="B189" s="60" t="s">
        <v>25</v>
      </c>
      <c r="C189" s="59" t="s">
        <v>23</v>
      </c>
      <c r="D189" s="73">
        <v>44757</v>
      </c>
      <c r="E189" s="76" t="s">
        <v>1820</v>
      </c>
      <c r="F189" s="76" t="s">
        <v>106</v>
      </c>
      <c r="G189" s="75">
        <v>52</v>
      </c>
      <c r="H189" s="93">
        <v>29.5</v>
      </c>
      <c r="I189" s="92">
        <v>1534</v>
      </c>
      <c r="J189" s="56" t="s">
        <v>13</v>
      </c>
      <c r="K189" s="29" t="s">
        <v>1654</v>
      </c>
    </row>
    <row r="190" spans="2:11">
      <c r="B190" s="60" t="s">
        <v>25</v>
      </c>
      <c r="C190" s="59" t="s">
        <v>23</v>
      </c>
      <c r="D190" s="73">
        <v>44757</v>
      </c>
      <c r="E190" s="76" t="s">
        <v>1820</v>
      </c>
      <c r="F190" s="76" t="s">
        <v>106</v>
      </c>
      <c r="G190" s="75">
        <v>16</v>
      </c>
      <c r="H190" s="93">
        <v>29.5</v>
      </c>
      <c r="I190" s="92">
        <v>472</v>
      </c>
      <c r="J190" s="56" t="s">
        <v>13</v>
      </c>
      <c r="K190" s="29" t="s">
        <v>1655</v>
      </c>
    </row>
    <row r="191" spans="2:11">
      <c r="B191" s="60" t="s">
        <v>25</v>
      </c>
      <c r="C191" s="59" t="s">
        <v>23</v>
      </c>
      <c r="D191" s="73">
        <v>44757</v>
      </c>
      <c r="E191" s="76" t="s">
        <v>1821</v>
      </c>
      <c r="F191" s="76" t="s">
        <v>106</v>
      </c>
      <c r="G191" s="75">
        <v>104</v>
      </c>
      <c r="H191" s="93">
        <v>29.5</v>
      </c>
      <c r="I191" s="92">
        <v>3068</v>
      </c>
      <c r="J191" s="56" t="s">
        <v>13</v>
      </c>
      <c r="K191" s="29" t="s">
        <v>1656</v>
      </c>
    </row>
    <row r="192" spans="2:11">
      <c r="B192" s="60" t="s">
        <v>25</v>
      </c>
      <c r="C192" s="59" t="s">
        <v>23</v>
      </c>
      <c r="D192" s="73">
        <v>44757</v>
      </c>
      <c r="E192" s="76" t="s">
        <v>1821</v>
      </c>
      <c r="F192" s="76" t="s">
        <v>106</v>
      </c>
      <c r="G192" s="75">
        <v>6</v>
      </c>
      <c r="H192" s="93">
        <v>29.5</v>
      </c>
      <c r="I192" s="92">
        <v>177</v>
      </c>
      <c r="J192" s="56" t="s">
        <v>13</v>
      </c>
      <c r="K192" s="29" t="s">
        <v>1657</v>
      </c>
    </row>
    <row r="193" spans="2:11">
      <c r="B193" s="60" t="s">
        <v>25</v>
      </c>
      <c r="C193" s="59" t="s">
        <v>23</v>
      </c>
      <c r="D193" s="73">
        <v>44757</v>
      </c>
      <c r="E193" s="76" t="s">
        <v>1822</v>
      </c>
      <c r="F193" s="76" t="s">
        <v>106</v>
      </c>
      <c r="G193" s="75">
        <v>100</v>
      </c>
      <c r="H193" s="93">
        <v>29.5</v>
      </c>
      <c r="I193" s="92">
        <v>2950</v>
      </c>
      <c r="J193" s="56" t="s">
        <v>13</v>
      </c>
      <c r="K193" s="29" t="s">
        <v>1658</v>
      </c>
    </row>
    <row r="194" spans="2:11">
      <c r="B194" s="60" t="s">
        <v>25</v>
      </c>
      <c r="C194" s="59" t="s">
        <v>23</v>
      </c>
      <c r="D194" s="73">
        <v>44757</v>
      </c>
      <c r="E194" s="76" t="s">
        <v>1822</v>
      </c>
      <c r="F194" s="76" t="s">
        <v>106</v>
      </c>
      <c r="G194" s="75">
        <v>56</v>
      </c>
      <c r="H194" s="93">
        <v>29.5</v>
      </c>
      <c r="I194" s="92">
        <v>1652</v>
      </c>
      <c r="J194" s="56" t="s">
        <v>13</v>
      </c>
      <c r="K194" s="29" t="s">
        <v>1659</v>
      </c>
    </row>
    <row r="195" spans="2:11">
      <c r="B195" s="60" t="s">
        <v>25</v>
      </c>
      <c r="C195" s="59" t="s">
        <v>23</v>
      </c>
      <c r="D195" s="73">
        <v>44757</v>
      </c>
      <c r="E195" s="76" t="s">
        <v>1823</v>
      </c>
      <c r="F195" s="76" t="s">
        <v>106</v>
      </c>
      <c r="G195" s="75">
        <v>121</v>
      </c>
      <c r="H195" s="93">
        <v>29.5</v>
      </c>
      <c r="I195" s="92">
        <v>3569.5</v>
      </c>
      <c r="J195" s="56" t="s">
        <v>13</v>
      </c>
      <c r="K195" s="29" t="s">
        <v>1660</v>
      </c>
    </row>
    <row r="196" spans="2:11">
      <c r="B196" s="60" t="s">
        <v>25</v>
      </c>
      <c r="C196" s="59" t="s">
        <v>23</v>
      </c>
      <c r="D196" s="73">
        <v>44757</v>
      </c>
      <c r="E196" s="76" t="s">
        <v>1824</v>
      </c>
      <c r="F196" s="76" t="s">
        <v>106</v>
      </c>
      <c r="G196" s="75">
        <v>56</v>
      </c>
      <c r="H196" s="93">
        <v>29.5</v>
      </c>
      <c r="I196" s="92">
        <v>1652</v>
      </c>
      <c r="J196" s="56" t="s">
        <v>13</v>
      </c>
      <c r="K196" s="29" t="s">
        <v>1661</v>
      </c>
    </row>
    <row r="197" spans="2:11">
      <c r="B197" s="60" t="s">
        <v>25</v>
      </c>
      <c r="C197" s="59" t="s">
        <v>23</v>
      </c>
      <c r="D197" s="73">
        <v>44757</v>
      </c>
      <c r="E197" s="76" t="s">
        <v>1824</v>
      </c>
      <c r="F197" s="76" t="s">
        <v>106</v>
      </c>
      <c r="G197" s="75">
        <v>55</v>
      </c>
      <c r="H197" s="93">
        <v>29.5</v>
      </c>
      <c r="I197" s="92">
        <v>1622.5</v>
      </c>
      <c r="J197" s="56" t="s">
        <v>13</v>
      </c>
      <c r="K197" s="29" t="s">
        <v>1662</v>
      </c>
    </row>
    <row r="198" spans="2:11">
      <c r="B198" s="60" t="s">
        <v>25</v>
      </c>
      <c r="C198" s="59" t="s">
        <v>23</v>
      </c>
      <c r="D198" s="73">
        <v>44757</v>
      </c>
      <c r="E198" s="76" t="s">
        <v>1825</v>
      </c>
      <c r="F198" s="76" t="s">
        <v>106</v>
      </c>
      <c r="G198" s="75">
        <v>45</v>
      </c>
      <c r="H198" s="93">
        <v>29.5</v>
      </c>
      <c r="I198" s="92">
        <v>1327.5</v>
      </c>
      <c r="J198" s="56" t="s">
        <v>13</v>
      </c>
      <c r="K198" s="29" t="s">
        <v>1663</v>
      </c>
    </row>
    <row r="199" spans="2:11">
      <c r="B199" s="60" t="s">
        <v>25</v>
      </c>
      <c r="C199" s="59" t="s">
        <v>23</v>
      </c>
      <c r="D199" s="73">
        <v>44757</v>
      </c>
      <c r="E199" s="76" t="s">
        <v>1825</v>
      </c>
      <c r="F199" s="76" t="s">
        <v>106</v>
      </c>
      <c r="G199" s="75">
        <v>81</v>
      </c>
      <c r="H199" s="93">
        <v>29.5</v>
      </c>
      <c r="I199" s="92">
        <v>2389.5</v>
      </c>
      <c r="J199" s="56" t="s">
        <v>13</v>
      </c>
      <c r="K199" s="29" t="s">
        <v>1664</v>
      </c>
    </row>
    <row r="200" spans="2:11">
      <c r="B200" s="60" t="s">
        <v>25</v>
      </c>
      <c r="C200" s="59" t="s">
        <v>23</v>
      </c>
      <c r="D200" s="73">
        <v>44757</v>
      </c>
      <c r="E200" s="76" t="s">
        <v>1826</v>
      </c>
      <c r="F200" s="76" t="s">
        <v>106</v>
      </c>
      <c r="G200" s="75">
        <v>82</v>
      </c>
      <c r="H200" s="93">
        <v>29.5</v>
      </c>
      <c r="I200" s="92">
        <v>2419</v>
      </c>
      <c r="J200" s="56" t="s">
        <v>13</v>
      </c>
      <c r="K200" s="29" t="s">
        <v>1665</v>
      </c>
    </row>
    <row r="201" spans="2:11">
      <c r="B201" s="60" t="s">
        <v>25</v>
      </c>
      <c r="C201" s="59" t="s">
        <v>23</v>
      </c>
      <c r="D201" s="73">
        <v>44757</v>
      </c>
      <c r="E201" s="76" t="s">
        <v>1827</v>
      </c>
      <c r="F201" s="76" t="s">
        <v>106</v>
      </c>
      <c r="G201" s="75">
        <v>118</v>
      </c>
      <c r="H201" s="93">
        <v>29.5</v>
      </c>
      <c r="I201" s="92">
        <v>3481</v>
      </c>
      <c r="J201" s="56" t="s">
        <v>13</v>
      </c>
      <c r="K201" s="29" t="s">
        <v>1666</v>
      </c>
    </row>
    <row r="202" spans="2:11">
      <c r="B202" s="60" t="s">
        <v>25</v>
      </c>
      <c r="C202" s="59" t="s">
        <v>23</v>
      </c>
      <c r="D202" s="73">
        <v>44757</v>
      </c>
      <c r="E202" s="76" t="s">
        <v>1827</v>
      </c>
      <c r="F202" s="76" t="s">
        <v>106</v>
      </c>
      <c r="G202" s="75">
        <v>46</v>
      </c>
      <c r="H202" s="93">
        <v>29.5</v>
      </c>
      <c r="I202" s="92">
        <v>1357</v>
      </c>
      <c r="J202" s="56" t="s">
        <v>13</v>
      </c>
      <c r="K202" s="29" t="s">
        <v>1667</v>
      </c>
    </row>
    <row r="203" spans="2:11">
      <c r="B203" s="60" t="s">
        <v>25</v>
      </c>
      <c r="C203" s="59" t="s">
        <v>23</v>
      </c>
      <c r="D203" s="73">
        <v>44757</v>
      </c>
      <c r="E203" s="76" t="s">
        <v>1828</v>
      </c>
      <c r="F203" s="76" t="s">
        <v>106</v>
      </c>
      <c r="G203" s="75">
        <v>65</v>
      </c>
      <c r="H203" s="93">
        <v>29.45</v>
      </c>
      <c r="I203" s="92">
        <v>1914.25</v>
      </c>
      <c r="J203" s="56" t="s">
        <v>13</v>
      </c>
      <c r="K203" s="29" t="s">
        <v>1668</v>
      </c>
    </row>
    <row r="204" spans="2:11">
      <c r="B204" s="60" t="s">
        <v>25</v>
      </c>
      <c r="C204" s="59" t="s">
        <v>23</v>
      </c>
      <c r="D204" s="73">
        <v>44757</v>
      </c>
      <c r="E204" s="76" t="s">
        <v>1828</v>
      </c>
      <c r="F204" s="76" t="s">
        <v>106</v>
      </c>
      <c r="G204" s="75">
        <v>299</v>
      </c>
      <c r="H204" s="93">
        <v>29.45</v>
      </c>
      <c r="I204" s="92">
        <v>8805.5499999999993</v>
      </c>
      <c r="J204" s="56" t="s">
        <v>13</v>
      </c>
      <c r="K204" s="29" t="s">
        <v>1669</v>
      </c>
    </row>
    <row r="205" spans="2:11">
      <c r="B205" s="60" t="s">
        <v>25</v>
      </c>
      <c r="C205" s="59" t="s">
        <v>23</v>
      </c>
      <c r="D205" s="73">
        <v>44757</v>
      </c>
      <c r="E205" s="76" t="s">
        <v>1829</v>
      </c>
      <c r="F205" s="76" t="s">
        <v>106</v>
      </c>
      <c r="G205" s="75">
        <v>1</v>
      </c>
      <c r="H205" s="93">
        <v>29.45</v>
      </c>
      <c r="I205" s="92">
        <v>29.45</v>
      </c>
      <c r="J205" s="56" t="s">
        <v>13</v>
      </c>
      <c r="K205" s="29" t="s">
        <v>1670</v>
      </c>
    </row>
    <row r="206" spans="2:11">
      <c r="B206" s="60" t="s">
        <v>25</v>
      </c>
      <c r="C206" s="59" t="s">
        <v>23</v>
      </c>
      <c r="D206" s="73">
        <v>44757</v>
      </c>
      <c r="E206" s="76" t="s">
        <v>1830</v>
      </c>
      <c r="F206" s="76" t="s">
        <v>106</v>
      </c>
      <c r="G206" s="75">
        <v>23</v>
      </c>
      <c r="H206" s="93">
        <v>29.45</v>
      </c>
      <c r="I206" s="92">
        <v>677.35</v>
      </c>
      <c r="J206" s="56" t="s">
        <v>13</v>
      </c>
      <c r="K206" s="29" t="s">
        <v>1671</v>
      </c>
    </row>
    <row r="207" spans="2:11">
      <c r="B207" s="60" t="s">
        <v>25</v>
      </c>
      <c r="C207" s="59" t="s">
        <v>23</v>
      </c>
      <c r="D207" s="73">
        <v>44757</v>
      </c>
      <c r="E207" s="76" t="s">
        <v>1830</v>
      </c>
      <c r="F207" s="76" t="s">
        <v>106</v>
      </c>
      <c r="G207" s="75">
        <v>2</v>
      </c>
      <c r="H207" s="93">
        <v>29.45</v>
      </c>
      <c r="I207" s="92">
        <v>58.9</v>
      </c>
      <c r="J207" s="56" t="s">
        <v>13</v>
      </c>
      <c r="K207" s="29" t="s">
        <v>1672</v>
      </c>
    </row>
    <row r="208" spans="2:11">
      <c r="B208" s="60" t="s">
        <v>25</v>
      </c>
      <c r="C208" s="59" t="s">
        <v>23</v>
      </c>
      <c r="D208" s="73">
        <v>44757</v>
      </c>
      <c r="E208" s="76" t="s">
        <v>1830</v>
      </c>
      <c r="F208" s="76" t="s">
        <v>106</v>
      </c>
      <c r="G208" s="75">
        <v>2</v>
      </c>
      <c r="H208" s="93">
        <v>29.45</v>
      </c>
      <c r="I208" s="92">
        <v>58.9</v>
      </c>
      <c r="J208" s="56" t="s">
        <v>13</v>
      </c>
      <c r="K208" s="29" t="s">
        <v>1673</v>
      </c>
    </row>
    <row r="209" spans="2:11">
      <c r="B209" s="60" t="s">
        <v>25</v>
      </c>
      <c r="C209" s="59" t="s">
        <v>23</v>
      </c>
      <c r="D209" s="73">
        <v>44757</v>
      </c>
      <c r="E209" s="76" t="s">
        <v>1831</v>
      </c>
      <c r="F209" s="76" t="s">
        <v>106</v>
      </c>
      <c r="G209" s="75">
        <v>8</v>
      </c>
      <c r="H209" s="93">
        <v>29.45</v>
      </c>
      <c r="I209" s="92">
        <v>235.6</v>
      </c>
      <c r="J209" s="56" t="s">
        <v>13</v>
      </c>
      <c r="K209" s="29" t="s">
        <v>1674</v>
      </c>
    </row>
    <row r="210" spans="2:11">
      <c r="B210" s="60" t="s">
        <v>25</v>
      </c>
      <c r="C210" s="59" t="s">
        <v>23</v>
      </c>
      <c r="D210" s="73">
        <v>44757</v>
      </c>
      <c r="E210" s="76" t="s">
        <v>1832</v>
      </c>
      <c r="F210" s="76" t="s">
        <v>106</v>
      </c>
      <c r="G210" s="75">
        <v>124</v>
      </c>
      <c r="H210" s="93">
        <v>29.45</v>
      </c>
      <c r="I210" s="92">
        <v>3651.7999999999997</v>
      </c>
      <c r="J210" s="56" t="s">
        <v>13</v>
      </c>
      <c r="K210" s="29" t="s">
        <v>1675</v>
      </c>
    </row>
    <row r="211" spans="2:11">
      <c r="B211" s="60" t="s">
        <v>25</v>
      </c>
      <c r="C211" s="59" t="s">
        <v>23</v>
      </c>
      <c r="D211" s="73">
        <v>44757</v>
      </c>
      <c r="E211" s="76" t="s">
        <v>1833</v>
      </c>
      <c r="F211" s="76" t="s">
        <v>106</v>
      </c>
      <c r="G211" s="75">
        <v>62</v>
      </c>
      <c r="H211" s="93">
        <v>29.45</v>
      </c>
      <c r="I211" s="92">
        <v>1825.8999999999999</v>
      </c>
      <c r="J211" s="56" t="s">
        <v>13</v>
      </c>
      <c r="K211" s="29" t="s">
        <v>1676</v>
      </c>
    </row>
    <row r="212" spans="2:11">
      <c r="B212" s="60" t="s">
        <v>25</v>
      </c>
      <c r="C212" s="59" t="s">
        <v>23</v>
      </c>
      <c r="D212" s="73">
        <v>44757</v>
      </c>
      <c r="E212" s="76" t="s">
        <v>1834</v>
      </c>
      <c r="F212" s="76" t="s">
        <v>106</v>
      </c>
      <c r="G212" s="75">
        <v>61</v>
      </c>
      <c r="H212" s="93">
        <v>29.45</v>
      </c>
      <c r="I212" s="92">
        <v>1796.45</v>
      </c>
      <c r="J212" s="56" t="s">
        <v>13</v>
      </c>
      <c r="K212" s="29" t="s">
        <v>1677</v>
      </c>
    </row>
    <row r="213" spans="2:11">
      <c r="B213" s="60" t="s">
        <v>25</v>
      </c>
      <c r="C213" s="59" t="s">
        <v>23</v>
      </c>
      <c r="D213" s="73">
        <v>44757</v>
      </c>
      <c r="E213" s="76" t="s">
        <v>1835</v>
      </c>
      <c r="F213" s="76" t="s">
        <v>106</v>
      </c>
      <c r="G213" s="75">
        <v>64</v>
      </c>
      <c r="H213" s="93">
        <v>29.45</v>
      </c>
      <c r="I213" s="92">
        <v>1884.8</v>
      </c>
      <c r="J213" s="56" t="s">
        <v>13</v>
      </c>
      <c r="K213" s="29" t="s">
        <v>1678</v>
      </c>
    </row>
    <row r="214" spans="2:11">
      <c r="B214" s="60" t="s">
        <v>25</v>
      </c>
      <c r="C214" s="59" t="s">
        <v>23</v>
      </c>
      <c r="D214" s="73">
        <v>44757</v>
      </c>
      <c r="E214" s="76" t="s">
        <v>1836</v>
      </c>
      <c r="F214" s="76" t="s">
        <v>106</v>
      </c>
      <c r="G214" s="75">
        <v>1</v>
      </c>
      <c r="H214" s="93">
        <v>29.45</v>
      </c>
      <c r="I214" s="92">
        <v>29.45</v>
      </c>
      <c r="J214" s="56" t="s">
        <v>13</v>
      </c>
      <c r="K214" s="29" t="s">
        <v>1679</v>
      </c>
    </row>
    <row r="215" spans="2:11">
      <c r="B215" s="60" t="s">
        <v>25</v>
      </c>
      <c r="C215" s="59" t="s">
        <v>23</v>
      </c>
      <c r="D215" s="73">
        <v>44757</v>
      </c>
      <c r="E215" s="76" t="s">
        <v>1837</v>
      </c>
      <c r="F215" s="76" t="s">
        <v>106</v>
      </c>
      <c r="G215" s="75">
        <v>63</v>
      </c>
      <c r="H215" s="93">
        <v>29.45</v>
      </c>
      <c r="I215" s="92">
        <v>1855.35</v>
      </c>
      <c r="J215" s="56" t="s">
        <v>13</v>
      </c>
      <c r="K215" s="29" t="s">
        <v>1680</v>
      </c>
    </row>
    <row r="216" spans="2:11">
      <c r="B216" s="60" t="s">
        <v>25</v>
      </c>
      <c r="C216" s="59" t="s">
        <v>23</v>
      </c>
      <c r="D216" s="73">
        <v>44757</v>
      </c>
      <c r="E216" s="76" t="s">
        <v>1437</v>
      </c>
      <c r="F216" s="76" t="s">
        <v>106</v>
      </c>
      <c r="G216" s="75">
        <v>1</v>
      </c>
      <c r="H216" s="93">
        <v>29.45</v>
      </c>
      <c r="I216" s="92">
        <v>29.45</v>
      </c>
      <c r="J216" s="56" t="s">
        <v>13</v>
      </c>
      <c r="K216" s="29" t="s">
        <v>1681</v>
      </c>
    </row>
    <row r="217" spans="2:11">
      <c r="B217" s="60" t="s">
        <v>25</v>
      </c>
      <c r="C217" s="59" t="s">
        <v>23</v>
      </c>
      <c r="D217" s="73">
        <v>44757</v>
      </c>
      <c r="E217" s="76" t="s">
        <v>1838</v>
      </c>
      <c r="F217" s="76" t="s">
        <v>106</v>
      </c>
      <c r="G217" s="75">
        <v>1000</v>
      </c>
      <c r="H217" s="93">
        <v>29.45</v>
      </c>
      <c r="I217" s="92">
        <v>29450</v>
      </c>
      <c r="J217" s="56" t="s">
        <v>13</v>
      </c>
      <c r="K217" s="29" t="s">
        <v>1682</v>
      </c>
    </row>
    <row r="218" spans="2:11">
      <c r="B218" s="60" t="s">
        <v>25</v>
      </c>
      <c r="C218" s="59" t="s">
        <v>23</v>
      </c>
      <c r="D218" s="73">
        <v>44757</v>
      </c>
      <c r="E218" s="76" t="s">
        <v>1839</v>
      </c>
      <c r="F218" s="76" t="s">
        <v>106</v>
      </c>
      <c r="G218" s="75">
        <v>59</v>
      </c>
      <c r="H218" s="93">
        <v>29.45</v>
      </c>
      <c r="I218" s="92">
        <v>1737.55</v>
      </c>
      <c r="J218" s="56" t="s">
        <v>13</v>
      </c>
      <c r="K218" s="29" t="s">
        <v>1683</v>
      </c>
    </row>
    <row r="219" spans="2:11">
      <c r="B219" s="60" t="s">
        <v>25</v>
      </c>
      <c r="C219" s="59" t="s">
        <v>23</v>
      </c>
      <c r="D219" s="73">
        <v>44757</v>
      </c>
      <c r="E219" s="76" t="s">
        <v>1840</v>
      </c>
      <c r="F219" s="76" t="s">
        <v>106</v>
      </c>
      <c r="G219" s="75">
        <v>60</v>
      </c>
      <c r="H219" s="93">
        <v>29.45</v>
      </c>
      <c r="I219" s="92">
        <v>1767</v>
      </c>
      <c r="J219" s="56" t="s">
        <v>13</v>
      </c>
      <c r="K219" s="29" t="s">
        <v>1684</v>
      </c>
    </row>
    <row r="220" spans="2:11">
      <c r="B220" s="60" t="s">
        <v>25</v>
      </c>
      <c r="C220" s="59" t="s">
        <v>23</v>
      </c>
      <c r="D220" s="73">
        <v>44757</v>
      </c>
      <c r="E220" s="76" t="s">
        <v>1841</v>
      </c>
      <c r="F220" s="76" t="s">
        <v>106</v>
      </c>
      <c r="G220" s="75">
        <v>53</v>
      </c>
      <c r="H220" s="93">
        <v>29.45</v>
      </c>
      <c r="I220" s="92">
        <v>1560.85</v>
      </c>
      <c r="J220" s="56" t="s">
        <v>13</v>
      </c>
      <c r="K220" s="29" t="s">
        <v>1685</v>
      </c>
    </row>
    <row r="221" spans="2:11">
      <c r="B221" s="60" t="s">
        <v>25</v>
      </c>
      <c r="C221" s="59" t="s">
        <v>23</v>
      </c>
      <c r="D221" s="73">
        <v>44757</v>
      </c>
      <c r="E221" s="76" t="s">
        <v>1842</v>
      </c>
      <c r="F221" s="76" t="s">
        <v>106</v>
      </c>
      <c r="G221" s="75">
        <v>53</v>
      </c>
      <c r="H221" s="93">
        <v>29.45</v>
      </c>
      <c r="I221" s="92">
        <v>1560.85</v>
      </c>
      <c r="J221" s="56" t="s">
        <v>13</v>
      </c>
      <c r="K221" s="29" t="s">
        <v>1686</v>
      </c>
    </row>
    <row r="222" spans="2:11">
      <c r="B222" s="60" t="s">
        <v>25</v>
      </c>
      <c r="C222" s="59" t="s">
        <v>23</v>
      </c>
      <c r="D222" s="73">
        <v>44757</v>
      </c>
      <c r="E222" s="76" t="s">
        <v>1843</v>
      </c>
      <c r="F222" s="76" t="s">
        <v>106</v>
      </c>
      <c r="G222" s="75">
        <v>55</v>
      </c>
      <c r="H222" s="93">
        <v>29.45</v>
      </c>
      <c r="I222" s="92">
        <v>1619.75</v>
      </c>
      <c r="J222" s="56" t="s">
        <v>13</v>
      </c>
      <c r="K222" s="29" t="s">
        <v>1687</v>
      </c>
    </row>
    <row r="223" spans="2:11">
      <c r="B223" s="60" t="s">
        <v>25</v>
      </c>
      <c r="C223" s="59" t="s">
        <v>23</v>
      </c>
      <c r="D223" s="73">
        <v>44757</v>
      </c>
      <c r="E223" s="76" t="s">
        <v>1843</v>
      </c>
      <c r="F223" s="76" t="s">
        <v>106</v>
      </c>
      <c r="G223" s="75">
        <v>220</v>
      </c>
      <c r="H223" s="93">
        <v>29.45</v>
      </c>
      <c r="I223" s="92">
        <v>6479</v>
      </c>
      <c r="J223" s="56" t="s">
        <v>13</v>
      </c>
      <c r="K223" s="29" t="s">
        <v>1688</v>
      </c>
    </row>
    <row r="224" spans="2:11">
      <c r="B224" s="60" t="s">
        <v>25</v>
      </c>
      <c r="C224" s="59" t="s">
        <v>23</v>
      </c>
      <c r="D224" s="73">
        <v>44757</v>
      </c>
      <c r="E224" s="76" t="s">
        <v>1843</v>
      </c>
      <c r="F224" s="76" t="s">
        <v>106</v>
      </c>
      <c r="G224" s="75">
        <v>55</v>
      </c>
      <c r="H224" s="93">
        <v>29.45</v>
      </c>
      <c r="I224" s="92">
        <v>1619.75</v>
      </c>
      <c r="J224" s="56" t="s">
        <v>13</v>
      </c>
      <c r="K224" s="29" t="s">
        <v>1689</v>
      </c>
    </row>
    <row r="225" spans="2:11">
      <c r="B225" s="60" t="s">
        <v>25</v>
      </c>
      <c r="C225" s="59" t="s">
        <v>23</v>
      </c>
      <c r="D225" s="73">
        <v>44757</v>
      </c>
      <c r="E225" s="76" t="s">
        <v>1843</v>
      </c>
      <c r="F225" s="76" t="s">
        <v>106</v>
      </c>
      <c r="G225" s="75">
        <v>55</v>
      </c>
      <c r="H225" s="93">
        <v>29.45</v>
      </c>
      <c r="I225" s="92">
        <v>1619.75</v>
      </c>
      <c r="J225" s="56" t="s">
        <v>13</v>
      </c>
      <c r="K225" s="29" t="s">
        <v>1690</v>
      </c>
    </row>
    <row r="226" spans="2:11">
      <c r="B226" s="60" t="s">
        <v>25</v>
      </c>
      <c r="C226" s="59" t="s">
        <v>23</v>
      </c>
      <c r="D226" s="73">
        <v>44757</v>
      </c>
      <c r="E226" s="76" t="s">
        <v>1843</v>
      </c>
      <c r="F226" s="76" t="s">
        <v>106</v>
      </c>
      <c r="G226" s="75">
        <v>40</v>
      </c>
      <c r="H226" s="93">
        <v>29.45</v>
      </c>
      <c r="I226" s="92">
        <v>1178</v>
      </c>
      <c r="J226" s="56" t="s">
        <v>13</v>
      </c>
      <c r="K226" s="29" t="s">
        <v>1691</v>
      </c>
    </row>
    <row r="227" spans="2:11">
      <c r="B227" s="60" t="s">
        <v>25</v>
      </c>
      <c r="C227" s="59" t="s">
        <v>23</v>
      </c>
      <c r="D227" s="73">
        <v>44757</v>
      </c>
      <c r="E227" s="76" t="s">
        <v>1843</v>
      </c>
      <c r="F227" s="76" t="s">
        <v>106</v>
      </c>
      <c r="G227" s="75">
        <v>59</v>
      </c>
      <c r="H227" s="93">
        <v>29.45</v>
      </c>
      <c r="I227" s="92">
        <v>1737.55</v>
      </c>
      <c r="J227" s="56" t="s">
        <v>13</v>
      </c>
      <c r="K227" s="29" t="s">
        <v>1692</v>
      </c>
    </row>
    <row r="228" spans="2:11">
      <c r="B228" s="60" t="s">
        <v>25</v>
      </c>
      <c r="C228" s="59" t="s">
        <v>23</v>
      </c>
      <c r="D228" s="73">
        <v>44757</v>
      </c>
      <c r="E228" s="76" t="s">
        <v>1843</v>
      </c>
      <c r="F228" s="76" t="s">
        <v>106</v>
      </c>
      <c r="G228" s="75">
        <v>59</v>
      </c>
      <c r="H228" s="93">
        <v>29.45</v>
      </c>
      <c r="I228" s="92">
        <v>1737.55</v>
      </c>
      <c r="J228" s="56" t="s">
        <v>13</v>
      </c>
      <c r="K228" s="29" t="s">
        <v>1693</v>
      </c>
    </row>
    <row r="229" spans="2:11">
      <c r="B229" s="60" t="s">
        <v>25</v>
      </c>
      <c r="C229" s="59" t="s">
        <v>23</v>
      </c>
      <c r="D229" s="73">
        <v>44757</v>
      </c>
      <c r="E229" s="76" t="s">
        <v>1843</v>
      </c>
      <c r="F229" s="76" t="s">
        <v>106</v>
      </c>
      <c r="G229" s="75">
        <v>52</v>
      </c>
      <c r="H229" s="93">
        <v>29.45</v>
      </c>
      <c r="I229" s="92">
        <v>1531.3999999999999</v>
      </c>
      <c r="J229" s="56" t="s">
        <v>13</v>
      </c>
      <c r="K229" s="29" t="s">
        <v>1694</v>
      </c>
    </row>
    <row r="230" spans="2:11">
      <c r="B230" s="60" t="s">
        <v>25</v>
      </c>
      <c r="C230" s="59" t="s">
        <v>23</v>
      </c>
      <c r="D230" s="73">
        <v>44757</v>
      </c>
      <c r="E230" s="76" t="s">
        <v>1843</v>
      </c>
      <c r="F230" s="76" t="s">
        <v>106</v>
      </c>
      <c r="G230" s="75">
        <v>15</v>
      </c>
      <c r="H230" s="93">
        <v>29.45</v>
      </c>
      <c r="I230" s="92">
        <v>441.75</v>
      </c>
      <c r="J230" s="56" t="s">
        <v>13</v>
      </c>
      <c r="K230" s="29" t="s">
        <v>1695</v>
      </c>
    </row>
    <row r="231" spans="2:11">
      <c r="B231" s="60" t="s">
        <v>25</v>
      </c>
      <c r="C231" s="59" t="s">
        <v>23</v>
      </c>
      <c r="D231" s="73">
        <v>44757</v>
      </c>
      <c r="E231" s="76" t="s">
        <v>1843</v>
      </c>
      <c r="F231" s="76" t="s">
        <v>106</v>
      </c>
      <c r="G231" s="75">
        <v>59</v>
      </c>
      <c r="H231" s="93">
        <v>29.45</v>
      </c>
      <c r="I231" s="92">
        <v>1737.55</v>
      </c>
      <c r="J231" s="56" t="s">
        <v>13</v>
      </c>
      <c r="K231" s="29" t="s">
        <v>1696</v>
      </c>
    </row>
    <row r="232" spans="2:11">
      <c r="B232" s="60" t="s">
        <v>25</v>
      </c>
      <c r="C232" s="59" t="s">
        <v>23</v>
      </c>
      <c r="D232" s="73">
        <v>44757</v>
      </c>
      <c r="E232" s="76" t="s">
        <v>1843</v>
      </c>
      <c r="F232" s="76" t="s">
        <v>106</v>
      </c>
      <c r="G232" s="75">
        <v>59</v>
      </c>
      <c r="H232" s="93">
        <v>29.45</v>
      </c>
      <c r="I232" s="92">
        <v>1737.55</v>
      </c>
      <c r="J232" s="56" t="s">
        <v>13</v>
      </c>
      <c r="K232" s="29" t="s">
        <v>1697</v>
      </c>
    </row>
    <row r="233" spans="2:11">
      <c r="B233" s="60" t="s">
        <v>25</v>
      </c>
      <c r="C233" s="59" t="s">
        <v>23</v>
      </c>
      <c r="D233" s="73">
        <v>44757</v>
      </c>
      <c r="E233" s="76" t="s">
        <v>1534</v>
      </c>
      <c r="F233" s="76" t="s">
        <v>106</v>
      </c>
      <c r="G233" s="75">
        <v>456</v>
      </c>
      <c r="H233" s="93">
        <v>29.45</v>
      </c>
      <c r="I233" s="92">
        <v>13429.199999999999</v>
      </c>
      <c r="J233" s="56" t="s">
        <v>13</v>
      </c>
      <c r="K233" s="29" t="s">
        <v>1698</v>
      </c>
    </row>
    <row r="234" spans="2:11">
      <c r="B234" s="60" t="s">
        <v>25</v>
      </c>
      <c r="C234" s="59" t="s">
        <v>23</v>
      </c>
      <c r="D234" s="73">
        <v>44757</v>
      </c>
      <c r="E234" s="76" t="s">
        <v>1534</v>
      </c>
      <c r="F234" s="76" t="s">
        <v>106</v>
      </c>
      <c r="G234" s="75">
        <v>57</v>
      </c>
      <c r="H234" s="93">
        <v>29.45</v>
      </c>
      <c r="I234" s="92">
        <v>1678.6499999999999</v>
      </c>
      <c r="J234" s="56" t="s">
        <v>13</v>
      </c>
      <c r="K234" s="29" t="s">
        <v>1699</v>
      </c>
    </row>
    <row r="235" spans="2:11">
      <c r="B235" s="60" t="s">
        <v>25</v>
      </c>
      <c r="C235" s="59" t="s">
        <v>23</v>
      </c>
      <c r="D235" s="73">
        <v>44757</v>
      </c>
      <c r="E235" s="76" t="s">
        <v>1534</v>
      </c>
      <c r="F235" s="76" t="s">
        <v>106</v>
      </c>
      <c r="G235" s="75">
        <v>57</v>
      </c>
      <c r="H235" s="93">
        <v>29.45</v>
      </c>
      <c r="I235" s="92">
        <v>1678.6499999999999</v>
      </c>
      <c r="J235" s="56" t="s">
        <v>13</v>
      </c>
      <c r="K235" s="29" t="s">
        <v>1700</v>
      </c>
    </row>
    <row r="236" spans="2:11">
      <c r="B236" s="60" t="s">
        <v>25</v>
      </c>
      <c r="C236" s="59" t="s">
        <v>23</v>
      </c>
      <c r="D236" s="73">
        <v>44757</v>
      </c>
      <c r="E236" s="76" t="s">
        <v>1844</v>
      </c>
      <c r="F236" s="76" t="s">
        <v>106</v>
      </c>
      <c r="G236" s="75">
        <v>57</v>
      </c>
      <c r="H236" s="93">
        <v>29.45</v>
      </c>
      <c r="I236" s="92">
        <v>1678.6499999999999</v>
      </c>
      <c r="J236" s="56" t="s">
        <v>13</v>
      </c>
      <c r="K236" s="29" t="s">
        <v>1701</v>
      </c>
    </row>
    <row r="237" spans="2:11">
      <c r="B237" s="60" t="s">
        <v>25</v>
      </c>
      <c r="C237" s="59" t="s">
        <v>23</v>
      </c>
      <c r="D237" s="73">
        <v>44757</v>
      </c>
      <c r="E237" s="76" t="s">
        <v>1845</v>
      </c>
      <c r="F237" s="76" t="s">
        <v>106</v>
      </c>
      <c r="G237" s="75">
        <v>63</v>
      </c>
      <c r="H237" s="93">
        <v>29.45</v>
      </c>
      <c r="I237" s="92">
        <v>1855.35</v>
      </c>
      <c r="J237" s="56" t="s">
        <v>13</v>
      </c>
      <c r="K237" s="29" t="s">
        <v>1702</v>
      </c>
    </row>
    <row r="238" spans="2:11">
      <c r="B238" s="60" t="s">
        <v>25</v>
      </c>
      <c r="C238" s="59" t="s">
        <v>23</v>
      </c>
      <c r="D238" s="73">
        <v>44757</v>
      </c>
      <c r="E238" s="76" t="s">
        <v>1846</v>
      </c>
      <c r="F238" s="76" t="s">
        <v>106</v>
      </c>
      <c r="G238" s="75">
        <v>63</v>
      </c>
      <c r="H238" s="93">
        <v>29.45</v>
      </c>
      <c r="I238" s="92">
        <v>1855.35</v>
      </c>
      <c r="J238" s="56" t="s">
        <v>13</v>
      </c>
      <c r="K238" s="29" t="s">
        <v>1703</v>
      </c>
    </row>
    <row r="239" spans="2:11">
      <c r="B239" s="60" t="s">
        <v>25</v>
      </c>
      <c r="C239" s="59" t="s">
        <v>23</v>
      </c>
      <c r="D239" s="73">
        <v>44757</v>
      </c>
      <c r="E239" s="76" t="s">
        <v>1847</v>
      </c>
      <c r="F239" s="76" t="s">
        <v>106</v>
      </c>
      <c r="G239" s="75">
        <v>63</v>
      </c>
      <c r="H239" s="93">
        <v>29.45</v>
      </c>
      <c r="I239" s="92">
        <v>1855.35</v>
      </c>
      <c r="J239" s="56" t="s">
        <v>13</v>
      </c>
      <c r="K239" s="29" t="s">
        <v>1704</v>
      </c>
    </row>
    <row r="240" spans="2:11">
      <c r="B240" s="60" t="s">
        <v>25</v>
      </c>
      <c r="C240" s="59" t="s">
        <v>23</v>
      </c>
      <c r="D240" s="73">
        <v>44757</v>
      </c>
      <c r="E240" s="76" t="s">
        <v>1848</v>
      </c>
      <c r="F240" s="76" t="s">
        <v>106</v>
      </c>
      <c r="G240" s="75">
        <v>60</v>
      </c>
      <c r="H240" s="93">
        <v>29.45</v>
      </c>
      <c r="I240" s="92">
        <v>1767</v>
      </c>
      <c r="J240" s="56" t="s">
        <v>13</v>
      </c>
      <c r="K240" s="29" t="s">
        <v>1705</v>
      </c>
    </row>
    <row r="241" spans="2:11">
      <c r="B241" s="60" t="s">
        <v>25</v>
      </c>
      <c r="C241" s="59" t="s">
        <v>23</v>
      </c>
      <c r="D241" s="73">
        <v>44757</v>
      </c>
      <c r="E241" s="76" t="s">
        <v>1848</v>
      </c>
      <c r="F241" s="76" t="s">
        <v>106</v>
      </c>
      <c r="G241" s="75">
        <v>60</v>
      </c>
      <c r="H241" s="93">
        <v>29.45</v>
      </c>
      <c r="I241" s="92">
        <v>1767</v>
      </c>
      <c r="J241" s="56" t="s">
        <v>13</v>
      </c>
      <c r="K241" s="29" t="s">
        <v>1706</v>
      </c>
    </row>
    <row r="242" spans="2:11">
      <c r="B242" s="60" t="s">
        <v>25</v>
      </c>
      <c r="C242" s="59" t="s">
        <v>23</v>
      </c>
      <c r="D242" s="73">
        <v>44757</v>
      </c>
      <c r="E242" s="76" t="s">
        <v>1848</v>
      </c>
      <c r="F242" s="76" t="s">
        <v>106</v>
      </c>
      <c r="G242" s="75">
        <v>60</v>
      </c>
      <c r="H242" s="93">
        <v>29.45</v>
      </c>
      <c r="I242" s="92">
        <v>1767</v>
      </c>
      <c r="J242" s="56" t="s">
        <v>13</v>
      </c>
      <c r="K242" s="29" t="s">
        <v>1707</v>
      </c>
    </row>
    <row r="243" spans="2:11">
      <c r="B243" s="60" t="s">
        <v>25</v>
      </c>
      <c r="C243" s="59" t="s">
        <v>23</v>
      </c>
      <c r="D243" s="73">
        <v>44757</v>
      </c>
      <c r="E243" s="76" t="s">
        <v>1848</v>
      </c>
      <c r="F243" s="76" t="s">
        <v>106</v>
      </c>
      <c r="G243" s="75">
        <v>50</v>
      </c>
      <c r="H243" s="93">
        <v>29.45</v>
      </c>
      <c r="I243" s="92">
        <v>1472.5</v>
      </c>
      <c r="J243" s="56" t="s">
        <v>13</v>
      </c>
      <c r="K243" s="29" t="s">
        <v>1708</v>
      </c>
    </row>
    <row r="244" spans="2:11">
      <c r="B244" s="60" t="s">
        <v>25</v>
      </c>
      <c r="C244" s="59" t="s">
        <v>23</v>
      </c>
      <c r="D244" s="73">
        <v>44757</v>
      </c>
      <c r="E244" s="76" t="s">
        <v>1848</v>
      </c>
      <c r="F244" s="76" t="s">
        <v>106</v>
      </c>
      <c r="G244" s="75">
        <v>50</v>
      </c>
      <c r="H244" s="93">
        <v>29.45</v>
      </c>
      <c r="I244" s="92">
        <v>1472.5</v>
      </c>
      <c r="J244" s="56" t="s">
        <v>13</v>
      </c>
      <c r="K244" s="29" t="s">
        <v>1709</v>
      </c>
    </row>
    <row r="245" spans="2:11">
      <c r="B245" s="60" t="s">
        <v>25</v>
      </c>
      <c r="C245" s="59" t="s">
        <v>23</v>
      </c>
      <c r="D245" s="73">
        <v>44757</v>
      </c>
      <c r="E245" s="76" t="s">
        <v>1457</v>
      </c>
      <c r="F245" s="76" t="s">
        <v>106</v>
      </c>
      <c r="G245" s="75">
        <v>108</v>
      </c>
      <c r="H245" s="93">
        <v>29.45</v>
      </c>
      <c r="I245" s="92">
        <v>3180.6</v>
      </c>
      <c r="J245" s="56" t="s">
        <v>13</v>
      </c>
      <c r="K245" s="29" t="s">
        <v>1710</v>
      </c>
    </row>
    <row r="246" spans="2:11">
      <c r="B246" s="60" t="s">
        <v>25</v>
      </c>
      <c r="C246" s="59" t="s">
        <v>23</v>
      </c>
      <c r="D246" s="73">
        <v>44757</v>
      </c>
      <c r="E246" s="76" t="s">
        <v>1457</v>
      </c>
      <c r="F246" s="76" t="s">
        <v>106</v>
      </c>
      <c r="G246" s="75">
        <v>54</v>
      </c>
      <c r="H246" s="93">
        <v>29.45</v>
      </c>
      <c r="I246" s="92">
        <v>1590.3</v>
      </c>
      <c r="J246" s="56" t="s">
        <v>13</v>
      </c>
      <c r="K246" s="29" t="s">
        <v>1711</v>
      </c>
    </row>
    <row r="247" spans="2:11">
      <c r="B247" s="60" t="s">
        <v>25</v>
      </c>
      <c r="C247" s="59" t="s">
        <v>23</v>
      </c>
      <c r="D247" s="73">
        <v>44757</v>
      </c>
      <c r="E247" s="76" t="s">
        <v>1457</v>
      </c>
      <c r="F247" s="76" t="s">
        <v>106</v>
      </c>
      <c r="G247" s="75">
        <v>60</v>
      </c>
      <c r="H247" s="93">
        <v>29.45</v>
      </c>
      <c r="I247" s="92">
        <v>1767</v>
      </c>
      <c r="J247" s="56" t="s">
        <v>13</v>
      </c>
      <c r="K247" s="29" t="s">
        <v>1712</v>
      </c>
    </row>
    <row r="248" spans="2:11">
      <c r="B248" s="60" t="s">
        <v>25</v>
      </c>
      <c r="C248" s="59" t="s">
        <v>23</v>
      </c>
      <c r="D248" s="73">
        <v>44757</v>
      </c>
      <c r="E248" s="76" t="s">
        <v>1457</v>
      </c>
      <c r="F248" s="76" t="s">
        <v>106</v>
      </c>
      <c r="G248" s="75">
        <v>60</v>
      </c>
      <c r="H248" s="93">
        <v>29.45</v>
      </c>
      <c r="I248" s="92">
        <v>1767</v>
      </c>
      <c r="J248" s="56" t="s">
        <v>13</v>
      </c>
      <c r="K248" s="29" t="s">
        <v>1713</v>
      </c>
    </row>
    <row r="249" spans="2:11">
      <c r="B249" s="60" t="s">
        <v>25</v>
      </c>
      <c r="C249" s="59" t="s">
        <v>23</v>
      </c>
      <c r="D249" s="73">
        <v>44757</v>
      </c>
      <c r="E249" s="76" t="s">
        <v>1849</v>
      </c>
      <c r="F249" s="76" t="s">
        <v>106</v>
      </c>
      <c r="G249" s="75">
        <v>63</v>
      </c>
      <c r="H249" s="93">
        <v>29.4</v>
      </c>
      <c r="I249" s="92">
        <v>1852.1999999999998</v>
      </c>
      <c r="J249" s="56" t="s">
        <v>13</v>
      </c>
      <c r="K249" s="29" t="s">
        <v>1714</v>
      </c>
    </row>
    <row r="250" spans="2:11">
      <c r="B250" s="60" t="s">
        <v>25</v>
      </c>
      <c r="C250" s="59" t="s">
        <v>23</v>
      </c>
      <c r="D250" s="73">
        <v>44757</v>
      </c>
      <c r="E250" s="76" t="s">
        <v>1494</v>
      </c>
      <c r="F250" s="76" t="s">
        <v>106</v>
      </c>
      <c r="G250" s="75">
        <v>62</v>
      </c>
      <c r="H250" s="93">
        <v>29.4</v>
      </c>
      <c r="I250" s="92">
        <v>1822.8</v>
      </c>
      <c r="J250" s="56" t="s">
        <v>13</v>
      </c>
      <c r="K250" s="29" t="s">
        <v>1715</v>
      </c>
    </row>
    <row r="251" spans="2:11">
      <c r="B251" s="60" t="s">
        <v>25</v>
      </c>
      <c r="C251" s="59" t="s">
        <v>23</v>
      </c>
      <c r="D251" s="73">
        <v>44757</v>
      </c>
      <c r="E251" s="76" t="s">
        <v>1494</v>
      </c>
      <c r="F251" s="76" t="s">
        <v>106</v>
      </c>
      <c r="G251" s="75">
        <v>63</v>
      </c>
      <c r="H251" s="93">
        <v>29.4</v>
      </c>
      <c r="I251" s="92">
        <v>1852.1999999999998</v>
      </c>
      <c r="J251" s="56" t="s">
        <v>13</v>
      </c>
      <c r="K251" s="29" t="s">
        <v>1716</v>
      </c>
    </row>
    <row r="252" spans="2:11">
      <c r="B252" s="60" t="s">
        <v>25</v>
      </c>
      <c r="C252" s="59" t="s">
        <v>23</v>
      </c>
      <c r="D252" s="73">
        <v>44757</v>
      </c>
      <c r="E252" s="76" t="s">
        <v>1495</v>
      </c>
      <c r="F252" s="76" t="s">
        <v>106</v>
      </c>
      <c r="G252" s="75">
        <v>70</v>
      </c>
      <c r="H252" s="93">
        <v>29.4</v>
      </c>
      <c r="I252" s="92">
        <v>2058</v>
      </c>
      <c r="J252" s="56" t="s">
        <v>13</v>
      </c>
      <c r="K252" s="29" t="s">
        <v>1717</v>
      </c>
    </row>
    <row r="253" spans="2:11">
      <c r="B253" s="60" t="s">
        <v>25</v>
      </c>
      <c r="C253" s="59" t="s">
        <v>23</v>
      </c>
      <c r="D253" s="73">
        <v>44757</v>
      </c>
      <c r="E253" s="76" t="s">
        <v>1496</v>
      </c>
      <c r="F253" s="76" t="s">
        <v>106</v>
      </c>
      <c r="G253" s="75">
        <v>2</v>
      </c>
      <c r="H253" s="93">
        <v>29.4</v>
      </c>
      <c r="I253" s="92">
        <v>58.8</v>
      </c>
      <c r="J253" s="56" t="s">
        <v>13</v>
      </c>
      <c r="K253" s="29" t="s">
        <v>1718</v>
      </c>
    </row>
    <row r="254" spans="2:11">
      <c r="B254" s="60" t="s">
        <v>25</v>
      </c>
      <c r="C254" s="59" t="s">
        <v>23</v>
      </c>
      <c r="D254" s="73">
        <v>44757</v>
      </c>
      <c r="E254" s="76" t="s">
        <v>1496</v>
      </c>
      <c r="F254" s="76" t="s">
        <v>106</v>
      </c>
      <c r="G254" s="75">
        <v>12</v>
      </c>
      <c r="H254" s="93">
        <v>29.4</v>
      </c>
      <c r="I254" s="92">
        <v>352.79999999999995</v>
      </c>
      <c r="J254" s="56" t="s">
        <v>13</v>
      </c>
      <c r="K254" s="29" t="s">
        <v>1719</v>
      </c>
    </row>
    <row r="255" spans="2:11">
      <c r="B255" s="60" t="s">
        <v>25</v>
      </c>
      <c r="C255" s="59" t="s">
        <v>23</v>
      </c>
      <c r="D255" s="73">
        <v>44757</v>
      </c>
      <c r="E255" s="76" t="s">
        <v>1496</v>
      </c>
      <c r="F255" s="76" t="s">
        <v>106</v>
      </c>
      <c r="G255" s="75">
        <v>2</v>
      </c>
      <c r="H255" s="93">
        <v>29.4</v>
      </c>
      <c r="I255" s="92">
        <v>58.8</v>
      </c>
      <c r="J255" s="56" t="s">
        <v>13</v>
      </c>
      <c r="K255" s="29" t="s">
        <v>1720</v>
      </c>
    </row>
    <row r="256" spans="2:11">
      <c r="B256" s="60" t="s">
        <v>25</v>
      </c>
      <c r="C256" s="59" t="s">
        <v>23</v>
      </c>
      <c r="D256" s="73">
        <v>44757</v>
      </c>
      <c r="E256" s="76" t="s">
        <v>1496</v>
      </c>
      <c r="F256" s="76" t="s">
        <v>106</v>
      </c>
      <c r="G256" s="75">
        <v>63</v>
      </c>
      <c r="H256" s="93">
        <v>29.4</v>
      </c>
      <c r="I256" s="92">
        <v>1852.1999999999998</v>
      </c>
      <c r="J256" s="56" t="s">
        <v>13</v>
      </c>
      <c r="K256" s="29" t="s">
        <v>1721</v>
      </c>
    </row>
    <row r="257" spans="2:11">
      <c r="B257" s="60" t="s">
        <v>25</v>
      </c>
      <c r="C257" s="59" t="s">
        <v>23</v>
      </c>
      <c r="D257" s="73">
        <v>44757</v>
      </c>
      <c r="E257" s="76" t="s">
        <v>1850</v>
      </c>
      <c r="F257" s="76" t="s">
        <v>106</v>
      </c>
      <c r="G257" s="75">
        <v>60</v>
      </c>
      <c r="H257" s="93">
        <v>29.4</v>
      </c>
      <c r="I257" s="92">
        <v>1764</v>
      </c>
      <c r="J257" s="56" t="s">
        <v>13</v>
      </c>
      <c r="K257" s="29" t="s">
        <v>1722</v>
      </c>
    </row>
    <row r="258" spans="2:11">
      <c r="B258" s="60" t="s">
        <v>25</v>
      </c>
      <c r="C258" s="59" t="s">
        <v>23</v>
      </c>
      <c r="D258" s="73">
        <v>44757</v>
      </c>
      <c r="E258" s="76" t="s">
        <v>1851</v>
      </c>
      <c r="F258" s="76" t="s">
        <v>106</v>
      </c>
      <c r="G258" s="75">
        <v>3</v>
      </c>
      <c r="H258" s="93">
        <v>29.4</v>
      </c>
      <c r="I258" s="92">
        <v>88.199999999999989</v>
      </c>
      <c r="J258" s="56" t="s">
        <v>13</v>
      </c>
      <c r="K258" s="29" t="s">
        <v>1723</v>
      </c>
    </row>
    <row r="259" spans="2:11">
      <c r="B259" s="60" t="s">
        <v>25</v>
      </c>
      <c r="C259" s="59" t="s">
        <v>23</v>
      </c>
      <c r="D259" s="73">
        <v>44757</v>
      </c>
      <c r="E259" s="76" t="s">
        <v>1851</v>
      </c>
      <c r="F259" s="76" t="s">
        <v>106</v>
      </c>
      <c r="G259" s="75">
        <v>15</v>
      </c>
      <c r="H259" s="93">
        <v>29.4</v>
      </c>
      <c r="I259" s="92">
        <v>441</v>
      </c>
      <c r="J259" s="56" t="s">
        <v>13</v>
      </c>
      <c r="K259" s="29" t="s">
        <v>1724</v>
      </c>
    </row>
    <row r="260" spans="2:11">
      <c r="B260" s="60" t="s">
        <v>25</v>
      </c>
      <c r="C260" s="59" t="s">
        <v>23</v>
      </c>
      <c r="D260" s="73">
        <v>44757</v>
      </c>
      <c r="E260" s="76" t="s">
        <v>1852</v>
      </c>
      <c r="F260" s="76" t="s">
        <v>106</v>
      </c>
      <c r="G260" s="75">
        <v>52</v>
      </c>
      <c r="H260" s="93">
        <v>29.4</v>
      </c>
      <c r="I260" s="92">
        <v>1528.8</v>
      </c>
      <c r="J260" s="56" t="s">
        <v>13</v>
      </c>
      <c r="K260" s="29" t="s">
        <v>1725</v>
      </c>
    </row>
    <row r="261" spans="2:11">
      <c r="B261" s="60" t="s">
        <v>25</v>
      </c>
      <c r="C261" s="59" t="s">
        <v>23</v>
      </c>
      <c r="D261" s="73">
        <v>44757</v>
      </c>
      <c r="E261" s="76" t="s">
        <v>1853</v>
      </c>
      <c r="F261" s="76" t="s">
        <v>106</v>
      </c>
      <c r="G261" s="75">
        <v>52</v>
      </c>
      <c r="H261" s="93">
        <v>29.4</v>
      </c>
      <c r="I261" s="92">
        <v>1528.8</v>
      </c>
      <c r="J261" s="56" t="s">
        <v>13</v>
      </c>
      <c r="K261" s="29" t="s">
        <v>1726</v>
      </c>
    </row>
    <row r="262" spans="2:11">
      <c r="B262" s="60" t="s">
        <v>25</v>
      </c>
      <c r="C262" s="59" t="s">
        <v>23</v>
      </c>
      <c r="D262" s="73">
        <v>44757</v>
      </c>
      <c r="E262" s="76" t="s">
        <v>1854</v>
      </c>
      <c r="F262" s="76" t="s">
        <v>106</v>
      </c>
      <c r="G262" s="75">
        <v>3</v>
      </c>
      <c r="H262" s="93">
        <v>29.4</v>
      </c>
      <c r="I262" s="92">
        <v>88.199999999999989</v>
      </c>
      <c r="J262" s="56" t="s">
        <v>13</v>
      </c>
      <c r="K262" s="29" t="s">
        <v>1727</v>
      </c>
    </row>
    <row r="263" spans="2:11">
      <c r="B263" s="60" t="s">
        <v>25</v>
      </c>
      <c r="C263" s="59" t="s">
        <v>23</v>
      </c>
      <c r="D263" s="73">
        <v>44757</v>
      </c>
      <c r="E263" s="76" t="s">
        <v>1855</v>
      </c>
      <c r="F263" s="76" t="s">
        <v>106</v>
      </c>
      <c r="G263" s="75">
        <v>3</v>
      </c>
      <c r="H263" s="93">
        <v>29.4</v>
      </c>
      <c r="I263" s="92">
        <v>88.199999999999989</v>
      </c>
      <c r="J263" s="56" t="s">
        <v>13</v>
      </c>
      <c r="K263" s="29" t="s">
        <v>1728</v>
      </c>
    </row>
    <row r="264" spans="2:11">
      <c r="B264" s="60" t="s">
        <v>25</v>
      </c>
      <c r="C264" s="59" t="s">
        <v>23</v>
      </c>
      <c r="D264" s="73">
        <v>44757</v>
      </c>
      <c r="E264" s="76" t="s">
        <v>1856</v>
      </c>
      <c r="F264" s="76" t="s">
        <v>106</v>
      </c>
      <c r="G264" s="75">
        <v>3</v>
      </c>
      <c r="H264" s="93">
        <v>29.4</v>
      </c>
      <c r="I264" s="92">
        <v>88.199999999999989</v>
      </c>
      <c r="J264" s="56" t="s">
        <v>13</v>
      </c>
      <c r="K264" s="29" t="s">
        <v>1729</v>
      </c>
    </row>
    <row r="265" spans="2:11">
      <c r="B265" s="60" t="s">
        <v>25</v>
      </c>
      <c r="C265" s="59" t="s">
        <v>23</v>
      </c>
      <c r="D265" s="73">
        <v>44757</v>
      </c>
      <c r="E265" s="76" t="s">
        <v>1856</v>
      </c>
      <c r="F265" s="76" t="s">
        <v>106</v>
      </c>
      <c r="G265" s="75">
        <v>9</v>
      </c>
      <c r="H265" s="93">
        <v>29.4</v>
      </c>
      <c r="I265" s="92">
        <v>264.59999999999997</v>
      </c>
      <c r="J265" s="56" t="s">
        <v>13</v>
      </c>
      <c r="K265" s="29" t="s">
        <v>1730</v>
      </c>
    </row>
    <row r="266" spans="2:11">
      <c r="B266" s="60" t="s">
        <v>25</v>
      </c>
      <c r="C266" s="59" t="s">
        <v>23</v>
      </c>
      <c r="D266" s="73">
        <v>44757</v>
      </c>
      <c r="E266" s="76" t="s">
        <v>1513</v>
      </c>
      <c r="F266" s="76" t="s">
        <v>106</v>
      </c>
      <c r="G266" s="75">
        <v>60</v>
      </c>
      <c r="H266" s="93">
        <v>29.4</v>
      </c>
      <c r="I266" s="92">
        <v>1764</v>
      </c>
      <c r="J266" s="56" t="s">
        <v>13</v>
      </c>
      <c r="K266" s="29" t="s">
        <v>1731</v>
      </c>
    </row>
    <row r="267" spans="2:11">
      <c r="B267" s="60" t="s">
        <v>25</v>
      </c>
      <c r="C267" s="59" t="s">
        <v>23</v>
      </c>
      <c r="D267" s="73">
        <v>44757</v>
      </c>
      <c r="E267" s="76" t="s">
        <v>1504</v>
      </c>
      <c r="F267" s="76" t="s">
        <v>106</v>
      </c>
      <c r="G267" s="75">
        <v>61</v>
      </c>
      <c r="H267" s="93">
        <v>29.35</v>
      </c>
      <c r="I267" s="92">
        <v>1790.3500000000001</v>
      </c>
      <c r="J267" s="56" t="s">
        <v>13</v>
      </c>
      <c r="K267" s="29" t="s">
        <v>1732</v>
      </c>
    </row>
    <row r="268" spans="2:11">
      <c r="B268" s="60" t="s">
        <v>25</v>
      </c>
      <c r="C268" s="59" t="s">
        <v>23</v>
      </c>
      <c r="D268" s="73">
        <v>44757</v>
      </c>
      <c r="E268" s="76" t="s">
        <v>1504</v>
      </c>
      <c r="F268" s="76" t="s">
        <v>106</v>
      </c>
      <c r="G268" s="75">
        <v>61</v>
      </c>
      <c r="H268" s="93">
        <v>29.35</v>
      </c>
      <c r="I268" s="92">
        <v>1790.3500000000001</v>
      </c>
      <c r="J268" s="56" t="s">
        <v>13</v>
      </c>
      <c r="K268" s="29" t="s">
        <v>1733</v>
      </c>
    </row>
    <row r="269" spans="2:11">
      <c r="B269" s="60" t="s">
        <v>25</v>
      </c>
      <c r="C269" s="59" t="s">
        <v>23</v>
      </c>
      <c r="D269" s="73">
        <v>44757</v>
      </c>
      <c r="E269" s="76" t="s">
        <v>1504</v>
      </c>
      <c r="F269" s="76" t="s">
        <v>106</v>
      </c>
      <c r="G269" s="75">
        <v>61</v>
      </c>
      <c r="H269" s="93">
        <v>29.35</v>
      </c>
      <c r="I269" s="92">
        <v>1790.3500000000001</v>
      </c>
      <c r="J269" s="56" t="s">
        <v>13</v>
      </c>
      <c r="K269" s="29" t="s">
        <v>1734</v>
      </c>
    </row>
    <row r="270" spans="2:11">
      <c r="B270" s="60" t="s">
        <v>25</v>
      </c>
      <c r="C270" s="59" t="s">
        <v>23</v>
      </c>
      <c r="D270" s="73">
        <v>44757</v>
      </c>
      <c r="E270" s="76" t="s">
        <v>1857</v>
      </c>
      <c r="F270" s="76" t="s">
        <v>106</v>
      </c>
      <c r="G270" s="75">
        <v>200</v>
      </c>
      <c r="H270" s="93">
        <v>29.3</v>
      </c>
      <c r="I270" s="92">
        <v>5860</v>
      </c>
      <c r="J270" s="56" t="s">
        <v>13</v>
      </c>
      <c r="K270" s="29" t="s">
        <v>1735</v>
      </c>
    </row>
    <row r="271" spans="2:11">
      <c r="B271" s="60" t="s">
        <v>25</v>
      </c>
      <c r="C271" s="59" t="s">
        <v>23</v>
      </c>
      <c r="D271" s="73">
        <v>44757</v>
      </c>
      <c r="E271" s="76" t="s">
        <v>1857</v>
      </c>
      <c r="F271" s="76" t="s">
        <v>106</v>
      </c>
      <c r="G271" s="75">
        <v>75</v>
      </c>
      <c r="H271" s="93">
        <v>29.3</v>
      </c>
      <c r="I271" s="92">
        <v>2197.5</v>
      </c>
      <c r="J271" s="56" t="s">
        <v>13</v>
      </c>
      <c r="K271" s="29" t="s">
        <v>1736</v>
      </c>
    </row>
    <row r="272" spans="2:11">
      <c r="B272" s="60" t="s">
        <v>25</v>
      </c>
      <c r="C272" s="59" t="s">
        <v>23</v>
      </c>
      <c r="D272" s="73">
        <v>44757</v>
      </c>
      <c r="E272" s="76" t="s">
        <v>1857</v>
      </c>
      <c r="F272" s="76" t="s">
        <v>106</v>
      </c>
      <c r="G272" s="75">
        <v>50</v>
      </c>
      <c r="H272" s="93">
        <v>29.3</v>
      </c>
      <c r="I272" s="92">
        <v>1465</v>
      </c>
      <c r="J272" s="56" t="s">
        <v>13</v>
      </c>
      <c r="K272" s="29" t="s">
        <v>1737</v>
      </c>
    </row>
    <row r="273" spans="2:11">
      <c r="B273" s="60" t="s">
        <v>25</v>
      </c>
      <c r="C273" s="59" t="s">
        <v>23</v>
      </c>
      <c r="D273" s="73">
        <v>44757</v>
      </c>
      <c r="E273" s="76" t="s">
        <v>1857</v>
      </c>
      <c r="F273" s="76" t="s">
        <v>106</v>
      </c>
      <c r="G273" s="75">
        <v>50</v>
      </c>
      <c r="H273" s="93">
        <v>29.3</v>
      </c>
      <c r="I273" s="92">
        <v>1465</v>
      </c>
      <c r="J273" s="56" t="s">
        <v>13</v>
      </c>
      <c r="K273" s="29" t="s">
        <v>1738</v>
      </c>
    </row>
    <row r="274" spans="2:11">
      <c r="B274" s="60" t="s">
        <v>25</v>
      </c>
      <c r="C274" s="59" t="s">
        <v>23</v>
      </c>
      <c r="D274" s="73">
        <v>44757</v>
      </c>
      <c r="E274" s="76" t="s">
        <v>1858</v>
      </c>
      <c r="F274" s="76" t="s">
        <v>106</v>
      </c>
      <c r="G274" s="75">
        <v>55</v>
      </c>
      <c r="H274" s="93">
        <v>29.25</v>
      </c>
      <c r="I274" s="92">
        <v>1608.75</v>
      </c>
      <c r="J274" s="56" t="s">
        <v>13</v>
      </c>
      <c r="K274" s="29" t="s">
        <v>1739</v>
      </c>
    </row>
    <row r="275" spans="2:11">
      <c r="B275" s="60" t="s">
        <v>25</v>
      </c>
      <c r="C275" s="59" t="s">
        <v>23</v>
      </c>
      <c r="D275" s="73">
        <v>44757</v>
      </c>
      <c r="E275" s="76" t="s">
        <v>1859</v>
      </c>
      <c r="F275" s="76" t="s">
        <v>106</v>
      </c>
      <c r="G275" s="75">
        <v>84</v>
      </c>
      <c r="H275" s="93">
        <v>29.25</v>
      </c>
      <c r="I275" s="92">
        <v>2457</v>
      </c>
      <c r="J275" s="56" t="s">
        <v>13</v>
      </c>
      <c r="K275" s="29" t="s">
        <v>1740</v>
      </c>
    </row>
    <row r="276" spans="2:11">
      <c r="B276" s="60" t="s">
        <v>25</v>
      </c>
      <c r="C276" s="59" t="s">
        <v>23</v>
      </c>
      <c r="D276" s="73">
        <v>44757</v>
      </c>
      <c r="E276" s="76" t="s">
        <v>1565</v>
      </c>
      <c r="F276" s="76" t="s">
        <v>106</v>
      </c>
      <c r="G276" s="75">
        <v>10</v>
      </c>
      <c r="H276" s="93">
        <v>29.25</v>
      </c>
      <c r="I276" s="92">
        <v>292.5</v>
      </c>
      <c r="J276" s="56" t="s">
        <v>13</v>
      </c>
      <c r="K276" s="29" t="s">
        <v>1741</v>
      </c>
    </row>
    <row r="277" spans="2:11">
      <c r="B277" s="60" t="s">
        <v>25</v>
      </c>
      <c r="C277" s="59" t="s">
        <v>23</v>
      </c>
      <c r="D277" s="73">
        <v>44757</v>
      </c>
      <c r="E277" s="76" t="s">
        <v>1565</v>
      </c>
      <c r="F277" s="76" t="s">
        <v>106</v>
      </c>
      <c r="G277" s="75">
        <v>1</v>
      </c>
      <c r="H277" s="93">
        <v>29.25</v>
      </c>
      <c r="I277" s="92">
        <v>29.25</v>
      </c>
      <c r="J277" s="56" t="s">
        <v>13</v>
      </c>
      <c r="K277" s="29" t="s">
        <v>1742</v>
      </c>
    </row>
    <row r="278" spans="2:11">
      <c r="B278" s="60" t="s">
        <v>25</v>
      </c>
      <c r="C278" s="59" t="s">
        <v>23</v>
      </c>
      <c r="D278" s="73">
        <v>44757</v>
      </c>
      <c r="E278" s="76" t="s">
        <v>1565</v>
      </c>
      <c r="F278" s="76" t="s">
        <v>106</v>
      </c>
      <c r="G278" s="75">
        <v>2</v>
      </c>
      <c r="H278" s="93">
        <v>29.25</v>
      </c>
      <c r="I278" s="92">
        <v>58.5</v>
      </c>
      <c r="J278" s="56" t="s">
        <v>13</v>
      </c>
      <c r="K278" s="29" t="s">
        <v>1743</v>
      </c>
    </row>
    <row r="279" spans="2:11">
      <c r="B279" s="60" t="s">
        <v>25</v>
      </c>
      <c r="C279" s="59" t="s">
        <v>23</v>
      </c>
      <c r="D279" s="73">
        <v>44757</v>
      </c>
      <c r="E279" s="76" t="s">
        <v>1565</v>
      </c>
      <c r="F279" s="76" t="s">
        <v>106</v>
      </c>
      <c r="G279" s="75">
        <v>2</v>
      </c>
      <c r="H279" s="93">
        <v>29.25</v>
      </c>
      <c r="I279" s="92">
        <v>58.5</v>
      </c>
      <c r="J279" s="56" t="s">
        <v>13</v>
      </c>
      <c r="K279" s="29" t="s">
        <v>1744</v>
      </c>
    </row>
    <row r="280" spans="2:11">
      <c r="B280" s="60" t="s">
        <v>25</v>
      </c>
      <c r="C280" s="59" t="s">
        <v>23</v>
      </c>
      <c r="D280" s="73">
        <v>44757</v>
      </c>
      <c r="E280" s="76" t="s">
        <v>1565</v>
      </c>
      <c r="F280" s="76" t="s">
        <v>106</v>
      </c>
      <c r="G280" s="75">
        <v>2</v>
      </c>
      <c r="H280" s="93">
        <v>29.25</v>
      </c>
      <c r="I280" s="92">
        <v>58.5</v>
      </c>
      <c r="J280" s="56" t="s">
        <v>13</v>
      </c>
      <c r="K280" s="29" t="s">
        <v>1745</v>
      </c>
    </row>
    <row r="281" spans="2:11">
      <c r="B281" s="60" t="s">
        <v>25</v>
      </c>
      <c r="C281" s="59" t="s">
        <v>23</v>
      </c>
      <c r="D281" s="73">
        <v>44757</v>
      </c>
      <c r="E281" s="76" t="s">
        <v>1565</v>
      </c>
      <c r="F281" s="76" t="s">
        <v>106</v>
      </c>
      <c r="G281" s="75">
        <v>2</v>
      </c>
      <c r="H281" s="93">
        <v>29.25</v>
      </c>
      <c r="I281" s="96">
        <v>58.5</v>
      </c>
      <c r="J281" s="56" t="s">
        <v>13</v>
      </c>
      <c r="K281" s="29" t="s">
        <v>1746</v>
      </c>
    </row>
    <row r="282" spans="2:11">
      <c r="B282" s="60" t="s">
        <v>25</v>
      </c>
      <c r="C282" s="59" t="s">
        <v>23</v>
      </c>
      <c r="D282" s="73">
        <v>44757</v>
      </c>
      <c r="E282" s="76" t="s">
        <v>1565</v>
      </c>
      <c r="F282" s="76" t="s">
        <v>106</v>
      </c>
      <c r="G282" s="75">
        <v>58</v>
      </c>
      <c r="H282" s="93">
        <v>29.25</v>
      </c>
      <c r="I282" s="96">
        <v>1696.5</v>
      </c>
      <c r="J282" s="56" t="s">
        <v>13</v>
      </c>
      <c r="K282" s="29" t="s">
        <v>1747</v>
      </c>
    </row>
    <row r="283" spans="2:11">
      <c r="B283" s="60" t="s">
        <v>25</v>
      </c>
      <c r="C283" s="59" t="s">
        <v>23</v>
      </c>
      <c r="D283" s="73">
        <v>44757</v>
      </c>
      <c r="E283" s="76" t="s">
        <v>1565</v>
      </c>
      <c r="F283" s="76" t="s">
        <v>106</v>
      </c>
      <c r="G283" s="75">
        <v>55</v>
      </c>
      <c r="H283" s="93">
        <v>29.25</v>
      </c>
      <c r="I283" s="96">
        <v>1608.75</v>
      </c>
      <c r="J283" s="56" t="s">
        <v>13</v>
      </c>
      <c r="K283" s="29" t="s">
        <v>1748</v>
      </c>
    </row>
    <row r="284" spans="2:11">
      <c r="B284" s="60" t="s">
        <v>25</v>
      </c>
      <c r="C284" s="59" t="s">
        <v>23</v>
      </c>
      <c r="D284" s="73">
        <v>44757</v>
      </c>
      <c r="E284" s="76" t="s">
        <v>1565</v>
      </c>
      <c r="F284" s="76" t="s">
        <v>106</v>
      </c>
      <c r="G284" s="75">
        <v>52</v>
      </c>
      <c r="H284" s="93">
        <v>29.25</v>
      </c>
      <c r="I284" s="96">
        <v>1521</v>
      </c>
      <c r="J284" s="56" t="s">
        <v>13</v>
      </c>
      <c r="K284" s="29" t="s">
        <v>1749</v>
      </c>
    </row>
    <row r="285" spans="2:11">
      <c r="B285" s="60" t="s">
        <v>25</v>
      </c>
      <c r="C285" s="59" t="s">
        <v>23</v>
      </c>
      <c r="D285" s="73">
        <v>44757</v>
      </c>
      <c r="E285" s="76" t="s">
        <v>1565</v>
      </c>
      <c r="F285" s="76" t="s">
        <v>106</v>
      </c>
      <c r="G285" s="75">
        <v>58</v>
      </c>
      <c r="H285" s="93">
        <v>29.25</v>
      </c>
      <c r="I285" s="96">
        <v>1696.5</v>
      </c>
      <c r="J285" s="56" t="s">
        <v>13</v>
      </c>
      <c r="K285" s="29" t="s">
        <v>1750</v>
      </c>
    </row>
    <row r="286" spans="2:11">
      <c r="B286" s="60" t="s">
        <v>25</v>
      </c>
      <c r="C286" s="59" t="s">
        <v>23</v>
      </c>
      <c r="D286" s="73">
        <v>44757</v>
      </c>
      <c r="E286" s="76" t="s">
        <v>1860</v>
      </c>
      <c r="F286" s="76" t="s">
        <v>106</v>
      </c>
      <c r="G286" s="75">
        <v>2</v>
      </c>
      <c r="H286" s="93">
        <v>29.25</v>
      </c>
      <c r="I286" s="96">
        <v>58.5</v>
      </c>
      <c r="J286" s="56" t="s">
        <v>13</v>
      </c>
      <c r="K286" s="29" t="s">
        <v>1751</v>
      </c>
    </row>
    <row r="287" spans="2:11">
      <c r="B287" s="60" t="s">
        <v>25</v>
      </c>
      <c r="C287" s="59" t="s">
        <v>23</v>
      </c>
      <c r="D287" s="73">
        <v>44757</v>
      </c>
      <c r="E287" s="76" t="s">
        <v>1861</v>
      </c>
      <c r="F287" s="76" t="s">
        <v>106</v>
      </c>
      <c r="G287" s="75">
        <v>376</v>
      </c>
      <c r="H287" s="93">
        <v>29.25</v>
      </c>
      <c r="I287" s="96">
        <v>10998</v>
      </c>
      <c r="J287" s="56" t="s">
        <v>13</v>
      </c>
      <c r="K287" s="29" t="s">
        <v>1752</v>
      </c>
    </row>
    <row r="288" spans="2:11">
      <c r="B288" s="60" t="s">
        <v>25</v>
      </c>
      <c r="C288" s="59" t="s">
        <v>23</v>
      </c>
      <c r="D288" s="73">
        <v>44757</v>
      </c>
      <c r="E288" s="76" t="s">
        <v>1530</v>
      </c>
      <c r="F288" s="76" t="s">
        <v>106</v>
      </c>
      <c r="G288" s="75">
        <v>53</v>
      </c>
      <c r="H288" s="93">
        <v>29.25</v>
      </c>
      <c r="I288" s="96">
        <v>1550.25</v>
      </c>
      <c r="J288" s="56" t="s">
        <v>13</v>
      </c>
      <c r="K288" s="29" t="s">
        <v>1753</v>
      </c>
    </row>
    <row r="289" spans="2:11">
      <c r="B289" s="60" t="s">
        <v>25</v>
      </c>
      <c r="C289" s="59" t="s">
        <v>23</v>
      </c>
      <c r="D289" s="73">
        <v>44757</v>
      </c>
      <c r="E289" s="76" t="s">
        <v>1530</v>
      </c>
      <c r="F289" s="76" t="s">
        <v>106</v>
      </c>
      <c r="G289" s="75">
        <v>60</v>
      </c>
      <c r="H289" s="93">
        <v>29.25</v>
      </c>
      <c r="I289" s="96">
        <v>1755</v>
      </c>
      <c r="J289" s="56" t="s">
        <v>13</v>
      </c>
      <c r="K289" s="29" t="s">
        <v>1754</v>
      </c>
    </row>
    <row r="290" spans="2:11">
      <c r="B290" s="60" t="s">
        <v>25</v>
      </c>
      <c r="C290" s="59" t="s">
        <v>23</v>
      </c>
      <c r="D290" s="73">
        <v>44757</v>
      </c>
      <c r="E290" s="76" t="s">
        <v>1862</v>
      </c>
      <c r="F290" s="76" t="s">
        <v>106</v>
      </c>
      <c r="G290" s="75">
        <v>63</v>
      </c>
      <c r="H290" s="93">
        <v>29.2</v>
      </c>
      <c r="I290" s="96">
        <v>1839.6</v>
      </c>
      <c r="J290" s="56" t="s">
        <v>13</v>
      </c>
      <c r="K290" s="29" t="s">
        <v>1755</v>
      </c>
    </row>
    <row r="291" spans="2:11">
      <c r="B291" s="60" t="s">
        <v>25</v>
      </c>
      <c r="C291" s="59" t="s">
        <v>23</v>
      </c>
      <c r="D291" s="73">
        <v>44757</v>
      </c>
      <c r="E291" s="76" t="s">
        <v>1862</v>
      </c>
      <c r="F291" s="76" t="s">
        <v>106</v>
      </c>
      <c r="G291" s="75">
        <v>252</v>
      </c>
      <c r="H291" s="93">
        <v>29.2</v>
      </c>
      <c r="I291" s="96">
        <v>7358.4</v>
      </c>
      <c r="J291" s="56" t="s">
        <v>13</v>
      </c>
      <c r="K291" s="29" t="s">
        <v>1756</v>
      </c>
    </row>
    <row r="292" spans="2:11">
      <c r="B292" s="60" t="s">
        <v>25</v>
      </c>
      <c r="C292" s="59" t="s">
        <v>23</v>
      </c>
      <c r="D292" s="73">
        <v>44757</v>
      </c>
      <c r="E292" s="76" t="s">
        <v>1607</v>
      </c>
      <c r="F292" s="76" t="s">
        <v>106</v>
      </c>
      <c r="G292" s="75">
        <v>63</v>
      </c>
      <c r="H292" s="93">
        <v>29.2</v>
      </c>
      <c r="I292" s="96">
        <v>1839.6</v>
      </c>
      <c r="J292" s="56" t="s">
        <v>13</v>
      </c>
      <c r="K292" s="29" t="s">
        <v>1757</v>
      </c>
    </row>
    <row r="293" spans="2:11">
      <c r="B293" s="60" t="s">
        <v>25</v>
      </c>
      <c r="C293" s="59" t="s">
        <v>23</v>
      </c>
      <c r="D293" s="73">
        <v>44757</v>
      </c>
      <c r="E293" s="76" t="s">
        <v>1863</v>
      </c>
      <c r="F293" s="76" t="s">
        <v>106</v>
      </c>
      <c r="G293" s="75">
        <v>63</v>
      </c>
      <c r="H293" s="93">
        <v>29.2</v>
      </c>
      <c r="I293" s="96">
        <v>1839.6</v>
      </c>
      <c r="J293" s="56" t="s">
        <v>13</v>
      </c>
      <c r="K293" s="29" t="s">
        <v>1758</v>
      </c>
    </row>
    <row r="294" spans="2:11">
      <c r="B294" s="60" t="s">
        <v>25</v>
      </c>
      <c r="C294" s="59" t="s">
        <v>23</v>
      </c>
      <c r="D294" s="73">
        <v>44757</v>
      </c>
      <c r="E294" s="76" t="s">
        <v>1864</v>
      </c>
      <c r="F294" s="76" t="s">
        <v>106</v>
      </c>
      <c r="G294" s="75">
        <v>63</v>
      </c>
      <c r="H294" s="93">
        <v>29.2</v>
      </c>
      <c r="I294" s="96">
        <v>1839.6</v>
      </c>
      <c r="J294" s="56" t="s">
        <v>13</v>
      </c>
      <c r="K294" s="29" t="s">
        <v>1759</v>
      </c>
    </row>
    <row r="295" spans="2:11">
      <c r="B295" s="60" t="s">
        <v>25</v>
      </c>
      <c r="C295" s="59" t="s">
        <v>23</v>
      </c>
      <c r="D295" s="73">
        <v>44757</v>
      </c>
      <c r="E295" s="76" t="s">
        <v>1865</v>
      </c>
      <c r="F295" s="76" t="s">
        <v>106</v>
      </c>
      <c r="G295" s="75">
        <v>56</v>
      </c>
      <c r="H295" s="93">
        <v>29.2</v>
      </c>
      <c r="I295" s="96">
        <v>1635.2</v>
      </c>
      <c r="J295" s="56" t="s">
        <v>13</v>
      </c>
      <c r="K295" s="29" t="s">
        <v>1760</v>
      </c>
    </row>
    <row r="296" spans="2:11">
      <c r="B296" s="60" t="s">
        <v>25</v>
      </c>
      <c r="C296" s="59" t="s">
        <v>23</v>
      </c>
      <c r="D296" s="73">
        <v>44757</v>
      </c>
      <c r="E296" s="76" t="s">
        <v>1586</v>
      </c>
      <c r="F296" s="76" t="s">
        <v>106</v>
      </c>
      <c r="G296" s="75">
        <v>108</v>
      </c>
      <c r="H296" s="93">
        <v>29.2</v>
      </c>
      <c r="I296" s="96">
        <v>3153.6</v>
      </c>
      <c r="J296" s="56" t="s">
        <v>13</v>
      </c>
      <c r="K296" s="29" t="s">
        <v>1761</v>
      </c>
    </row>
    <row r="297" spans="2:11">
      <c r="B297" s="60" t="s">
        <v>25</v>
      </c>
      <c r="C297" s="59" t="s">
        <v>23</v>
      </c>
      <c r="D297" s="73">
        <v>44757</v>
      </c>
      <c r="E297" s="76" t="s">
        <v>1543</v>
      </c>
      <c r="F297" s="76" t="s">
        <v>106</v>
      </c>
      <c r="G297" s="75">
        <v>378</v>
      </c>
      <c r="H297" s="93">
        <v>29.2</v>
      </c>
      <c r="I297" s="96">
        <v>11037.6</v>
      </c>
      <c r="J297" s="56" t="s">
        <v>13</v>
      </c>
      <c r="K297" s="29" t="s">
        <v>1762</v>
      </c>
    </row>
    <row r="298" spans="2:11">
      <c r="B298" s="60" t="s">
        <v>25</v>
      </c>
      <c r="C298" s="59" t="s">
        <v>23</v>
      </c>
      <c r="D298" s="73">
        <v>44757</v>
      </c>
      <c r="E298" s="76" t="s">
        <v>1590</v>
      </c>
      <c r="F298" s="76" t="s">
        <v>106</v>
      </c>
      <c r="G298" s="75">
        <v>112</v>
      </c>
      <c r="H298" s="93">
        <v>29.2</v>
      </c>
      <c r="I298" s="96">
        <v>3270.4</v>
      </c>
      <c r="J298" s="56" t="s">
        <v>13</v>
      </c>
      <c r="K298" s="29" t="s">
        <v>1763</v>
      </c>
    </row>
    <row r="299" spans="2:11">
      <c r="B299" s="60" t="s">
        <v>25</v>
      </c>
      <c r="C299" s="59" t="s">
        <v>23</v>
      </c>
      <c r="D299" s="73">
        <v>44757</v>
      </c>
      <c r="E299" s="76" t="s">
        <v>1866</v>
      </c>
      <c r="F299" s="76" t="s">
        <v>106</v>
      </c>
      <c r="G299" s="75">
        <v>56</v>
      </c>
      <c r="H299" s="93">
        <v>29.2</v>
      </c>
      <c r="I299" s="96">
        <v>1635.2</v>
      </c>
      <c r="J299" s="56" t="s">
        <v>13</v>
      </c>
      <c r="K299" s="29" t="s">
        <v>1764</v>
      </c>
    </row>
    <row r="300" spans="2:11">
      <c r="B300" s="60" t="s">
        <v>25</v>
      </c>
      <c r="C300" s="59" t="s">
        <v>23</v>
      </c>
      <c r="D300" s="73">
        <v>44757</v>
      </c>
      <c r="E300" s="76" t="s">
        <v>1867</v>
      </c>
      <c r="F300" s="76" t="s">
        <v>106</v>
      </c>
      <c r="G300" s="75">
        <v>58</v>
      </c>
      <c r="H300" s="93">
        <v>29.2</v>
      </c>
      <c r="I300" s="96">
        <v>1693.6</v>
      </c>
      <c r="J300" s="56" t="s">
        <v>13</v>
      </c>
      <c r="K300" s="29" t="s">
        <v>1765</v>
      </c>
    </row>
    <row r="301" spans="2:11">
      <c r="B301" s="60" t="s">
        <v>25</v>
      </c>
      <c r="C301" s="59" t="s">
        <v>23</v>
      </c>
      <c r="D301" s="73">
        <v>44757</v>
      </c>
      <c r="E301" s="76" t="s">
        <v>1549</v>
      </c>
      <c r="F301" s="76" t="s">
        <v>106</v>
      </c>
      <c r="G301" s="75">
        <v>58</v>
      </c>
      <c r="H301" s="93">
        <v>29.2</v>
      </c>
      <c r="I301" s="96">
        <v>1693.6</v>
      </c>
      <c r="J301" s="56" t="s">
        <v>13</v>
      </c>
      <c r="K301" s="29" t="s">
        <v>1766</v>
      </c>
    </row>
    <row r="302" spans="2:11">
      <c r="B302" s="60" t="s">
        <v>25</v>
      </c>
      <c r="C302" s="59" t="s">
        <v>23</v>
      </c>
      <c r="D302" s="73">
        <v>44757</v>
      </c>
      <c r="E302" s="76" t="s">
        <v>1551</v>
      </c>
      <c r="F302" s="76" t="s">
        <v>106</v>
      </c>
      <c r="G302" s="75">
        <v>55</v>
      </c>
      <c r="H302" s="93">
        <v>29.2</v>
      </c>
      <c r="I302" s="96">
        <v>1606</v>
      </c>
      <c r="J302" s="56" t="s">
        <v>13</v>
      </c>
      <c r="K302" s="29" t="s">
        <v>1767</v>
      </c>
    </row>
    <row r="303" spans="2:11">
      <c r="B303" s="60" t="s">
        <v>25</v>
      </c>
      <c r="C303" s="59" t="s">
        <v>23</v>
      </c>
      <c r="D303" s="73">
        <v>44757</v>
      </c>
      <c r="E303" s="76" t="s">
        <v>1551</v>
      </c>
      <c r="F303" s="76" t="s">
        <v>106</v>
      </c>
      <c r="G303" s="75">
        <v>195</v>
      </c>
      <c r="H303" s="93">
        <v>29.2</v>
      </c>
      <c r="I303" s="96">
        <v>5694</v>
      </c>
      <c r="J303" s="56" t="s">
        <v>13</v>
      </c>
      <c r="K303" s="29" t="s">
        <v>1768</v>
      </c>
    </row>
    <row r="304" spans="2:11">
      <c r="B304" s="60" t="s">
        <v>25</v>
      </c>
      <c r="C304" s="59" t="s">
        <v>23</v>
      </c>
      <c r="D304" s="73">
        <v>44757</v>
      </c>
      <c r="E304" s="76" t="s">
        <v>1551</v>
      </c>
      <c r="F304" s="76" t="s">
        <v>106</v>
      </c>
      <c r="G304" s="75">
        <v>211</v>
      </c>
      <c r="H304" s="93">
        <v>29.2</v>
      </c>
      <c r="I304" s="96">
        <v>6161.2</v>
      </c>
      <c r="J304" s="56" t="s">
        <v>13</v>
      </c>
      <c r="K304" s="29" t="s">
        <v>1769</v>
      </c>
    </row>
    <row r="305" spans="2:11">
      <c r="B305" s="60" t="s">
        <v>25</v>
      </c>
      <c r="C305" s="59" t="s">
        <v>23</v>
      </c>
      <c r="D305" s="73">
        <v>44757</v>
      </c>
      <c r="E305" s="76" t="s">
        <v>1868</v>
      </c>
      <c r="F305" s="76" t="s">
        <v>106</v>
      </c>
      <c r="G305" s="75">
        <v>34</v>
      </c>
      <c r="H305" s="93">
        <v>29.2</v>
      </c>
      <c r="I305" s="96">
        <v>992.8</v>
      </c>
      <c r="J305" s="56" t="s">
        <v>13</v>
      </c>
      <c r="K305" s="29" t="s">
        <v>1770</v>
      </c>
    </row>
    <row r="306" spans="2:11">
      <c r="B306" s="60" t="s">
        <v>25</v>
      </c>
      <c r="C306" s="59" t="s">
        <v>23</v>
      </c>
      <c r="D306" s="73">
        <v>44757</v>
      </c>
      <c r="E306" s="76" t="s">
        <v>1868</v>
      </c>
      <c r="F306" s="76" t="s">
        <v>106</v>
      </c>
      <c r="G306" s="75">
        <v>2</v>
      </c>
      <c r="H306" s="93">
        <v>29.2</v>
      </c>
      <c r="I306" s="96">
        <v>58.4</v>
      </c>
      <c r="J306" s="56" t="s">
        <v>13</v>
      </c>
      <c r="K306" s="29" t="s">
        <v>1771</v>
      </c>
    </row>
    <row r="307" spans="2:11">
      <c r="B307" s="60" t="s">
        <v>25</v>
      </c>
      <c r="C307" s="59" t="s">
        <v>23</v>
      </c>
      <c r="D307" s="73">
        <v>44757</v>
      </c>
      <c r="E307" s="109" t="s">
        <v>1552</v>
      </c>
      <c r="F307" s="76" t="s">
        <v>106</v>
      </c>
      <c r="G307" s="75">
        <v>82</v>
      </c>
      <c r="H307" s="93">
        <v>29.2</v>
      </c>
      <c r="I307" s="96">
        <v>2394.4</v>
      </c>
      <c r="J307" s="56" t="s">
        <v>13</v>
      </c>
      <c r="K307" s="29" t="s">
        <v>1772</v>
      </c>
    </row>
    <row r="308" spans="2:11">
      <c r="B308" s="60" t="s">
        <v>25</v>
      </c>
      <c r="C308" s="59" t="s">
        <v>23</v>
      </c>
      <c r="D308" s="73">
        <v>44757</v>
      </c>
      <c r="E308" s="76" t="s">
        <v>1552</v>
      </c>
      <c r="F308" s="76" t="s">
        <v>106</v>
      </c>
      <c r="G308" s="75">
        <v>51</v>
      </c>
      <c r="H308" s="93">
        <v>29.2</v>
      </c>
      <c r="I308" s="96">
        <v>1489.2</v>
      </c>
      <c r="J308" s="56" t="s">
        <v>13</v>
      </c>
      <c r="K308" s="29" t="s">
        <v>1773</v>
      </c>
    </row>
    <row r="309" spans="2:11">
      <c r="B309" s="60" t="s">
        <v>25</v>
      </c>
      <c r="C309" s="59" t="s">
        <v>23</v>
      </c>
      <c r="D309" s="73">
        <v>44757</v>
      </c>
      <c r="E309" s="76" t="s">
        <v>1591</v>
      </c>
      <c r="F309" s="76" t="s">
        <v>106</v>
      </c>
      <c r="G309" s="75">
        <v>82</v>
      </c>
      <c r="H309" s="93">
        <v>29.2</v>
      </c>
      <c r="I309" s="96">
        <v>2394.4</v>
      </c>
      <c r="J309" s="56" t="s">
        <v>13</v>
      </c>
      <c r="K309" s="29" t="s">
        <v>1774</v>
      </c>
    </row>
    <row r="310" spans="2:11">
      <c r="B310" s="60" t="s">
        <v>25</v>
      </c>
      <c r="C310" s="59" t="s">
        <v>23</v>
      </c>
      <c r="D310" s="73">
        <v>44757</v>
      </c>
      <c r="E310" s="76" t="s">
        <v>1869</v>
      </c>
      <c r="F310" s="76" t="s">
        <v>106</v>
      </c>
      <c r="G310" s="75">
        <v>2</v>
      </c>
      <c r="H310" s="93">
        <v>29.2</v>
      </c>
      <c r="I310" s="96">
        <v>58.4</v>
      </c>
      <c r="J310" s="56" t="s">
        <v>13</v>
      </c>
      <c r="K310" s="29" t="s">
        <v>1775</v>
      </c>
    </row>
    <row r="311" spans="2:11">
      <c r="B311" s="60" t="s">
        <v>25</v>
      </c>
      <c r="C311" s="59" t="s">
        <v>23</v>
      </c>
      <c r="D311" s="73">
        <v>44757</v>
      </c>
      <c r="E311" s="76" t="s">
        <v>1870</v>
      </c>
      <c r="F311" s="76" t="s">
        <v>106</v>
      </c>
      <c r="G311" s="75">
        <v>51</v>
      </c>
      <c r="H311" s="93">
        <v>29.2</v>
      </c>
      <c r="I311" s="96">
        <v>1489.2</v>
      </c>
      <c r="J311" s="56" t="s">
        <v>13</v>
      </c>
      <c r="K311" s="29" t="s">
        <v>1776</v>
      </c>
    </row>
    <row r="312" spans="2:11">
      <c r="B312" s="60" t="s">
        <v>25</v>
      </c>
      <c r="C312" s="59" t="s">
        <v>23</v>
      </c>
      <c r="D312" s="73">
        <v>44757</v>
      </c>
      <c r="E312" s="76" t="s">
        <v>1870</v>
      </c>
      <c r="F312" s="76" t="s">
        <v>106</v>
      </c>
      <c r="G312" s="75">
        <v>61</v>
      </c>
      <c r="H312" s="93">
        <v>29.2</v>
      </c>
      <c r="I312" s="96">
        <v>1781.2</v>
      </c>
      <c r="J312" s="56" t="s">
        <v>13</v>
      </c>
      <c r="K312" s="29" t="s">
        <v>1777</v>
      </c>
    </row>
    <row r="313" spans="2:11">
      <c r="B313" s="60" t="s">
        <v>25</v>
      </c>
      <c r="C313" s="59" t="s">
        <v>23</v>
      </c>
      <c r="D313" s="73">
        <v>44757</v>
      </c>
      <c r="E313" s="76" t="s">
        <v>1859</v>
      </c>
      <c r="F313" s="76" t="s">
        <v>106</v>
      </c>
      <c r="G313" s="75">
        <v>81</v>
      </c>
      <c r="H313" s="93">
        <v>29.2</v>
      </c>
      <c r="I313" s="96">
        <v>2365.1999999999998</v>
      </c>
      <c r="J313" s="56" t="s">
        <v>13</v>
      </c>
      <c r="K313" s="29" t="s">
        <v>1778</v>
      </c>
    </row>
    <row r="314" spans="2:11">
      <c r="B314" s="60" t="s">
        <v>25</v>
      </c>
      <c r="C314" s="59" t="s">
        <v>23</v>
      </c>
      <c r="D314" s="73">
        <v>44757</v>
      </c>
      <c r="E314" s="76" t="s">
        <v>1871</v>
      </c>
      <c r="F314" s="76" t="s">
        <v>106</v>
      </c>
      <c r="G314" s="75">
        <v>108</v>
      </c>
      <c r="H314" s="93">
        <v>29.2</v>
      </c>
      <c r="I314" s="96">
        <v>3153.6</v>
      </c>
      <c r="J314" s="56" t="s">
        <v>13</v>
      </c>
      <c r="K314" s="29" t="s">
        <v>1779</v>
      </c>
    </row>
    <row r="315" spans="2:11">
      <c r="B315" s="60" t="s">
        <v>25</v>
      </c>
      <c r="C315" s="59" t="s">
        <v>23</v>
      </c>
      <c r="D315" s="73">
        <v>44757</v>
      </c>
      <c r="E315" s="76" t="s">
        <v>1872</v>
      </c>
      <c r="F315" s="76" t="s">
        <v>106</v>
      </c>
      <c r="G315" s="75">
        <v>8</v>
      </c>
      <c r="H315" s="93">
        <v>29.2</v>
      </c>
      <c r="I315" s="96">
        <v>233.6</v>
      </c>
      <c r="J315" s="56" t="s">
        <v>13</v>
      </c>
      <c r="K315" s="29" t="s">
        <v>1780</v>
      </c>
    </row>
    <row r="316" spans="2:11">
      <c r="B316" s="60" t="s">
        <v>25</v>
      </c>
      <c r="C316" s="59" t="s">
        <v>23</v>
      </c>
      <c r="D316" s="73">
        <v>44757</v>
      </c>
      <c r="E316" s="76" t="s">
        <v>1872</v>
      </c>
      <c r="F316" s="76" t="s">
        <v>106</v>
      </c>
      <c r="G316" s="75">
        <v>41</v>
      </c>
      <c r="H316" s="93">
        <v>29.2</v>
      </c>
      <c r="I316" s="96">
        <v>1197.2</v>
      </c>
      <c r="J316" s="56" t="s">
        <v>13</v>
      </c>
      <c r="K316" s="29" t="s">
        <v>1781</v>
      </c>
    </row>
    <row r="317" spans="2:11">
      <c r="B317" s="60" t="s">
        <v>25</v>
      </c>
      <c r="C317" s="59" t="s">
        <v>23</v>
      </c>
      <c r="D317" s="73">
        <v>44757</v>
      </c>
      <c r="E317" s="76" t="s">
        <v>1872</v>
      </c>
      <c r="F317" s="76" t="s">
        <v>106</v>
      </c>
      <c r="G317" s="75">
        <v>65</v>
      </c>
      <c r="H317" s="93">
        <v>29.2</v>
      </c>
      <c r="I317" s="96">
        <v>1898</v>
      </c>
      <c r="J317" s="56" t="s">
        <v>13</v>
      </c>
      <c r="K317" s="29" t="s">
        <v>1782</v>
      </c>
    </row>
    <row r="318" spans="2:11">
      <c r="B318" s="60" t="s">
        <v>25</v>
      </c>
      <c r="C318" s="59" t="s">
        <v>23</v>
      </c>
      <c r="D318" s="73">
        <v>44757</v>
      </c>
      <c r="E318" s="76" t="s">
        <v>1602</v>
      </c>
      <c r="F318" s="76" t="s">
        <v>106</v>
      </c>
      <c r="G318" s="75">
        <v>3</v>
      </c>
      <c r="H318" s="93">
        <v>29.2</v>
      </c>
      <c r="I318" s="96">
        <v>87.6</v>
      </c>
      <c r="J318" s="56" t="s">
        <v>13</v>
      </c>
      <c r="K318" s="29" t="s">
        <v>1783</v>
      </c>
    </row>
    <row r="319" spans="2:11">
      <c r="B319" s="60" t="s">
        <v>25</v>
      </c>
      <c r="C319" s="59" t="s">
        <v>23</v>
      </c>
      <c r="D319" s="73">
        <v>44757</v>
      </c>
      <c r="E319" s="76" t="s">
        <v>1873</v>
      </c>
      <c r="F319" s="76" t="s">
        <v>106</v>
      </c>
      <c r="G319" s="75">
        <v>57</v>
      </c>
      <c r="H319" s="93">
        <v>29.2</v>
      </c>
      <c r="I319" s="96">
        <v>1664.3999999999999</v>
      </c>
      <c r="J319" s="56" t="s">
        <v>13</v>
      </c>
      <c r="K319" s="29" t="s">
        <v>1784</v>
      </c>
    </row>
    <row r="320" spans="2:11">
      <c r="B320" s="60" t="s">
        <v>25</v>
      </c>
      <c r="C320" s="59" t="s">
        <v>23</v>
      </c>
      <c r="D320" s="73">
        <v>44757</v>
      </c>
      <c r="E320" s="76" t="s">
        <v>1874</v>
      </c>
      <c r="F320" s="76" t="s">
        <v>106</v>
      </c>
      <c r="G320" s="75">
        <v>50</v>
      </c>
      <c r="H320" s="93">
        <v>29.2</v>
      </c>
      <c r="I320" s="96">
        <v>1460</v>
      </c>
      <c r="J320" s="56" t="s">
        <v>13</v>
      </c>
      <c r="K320" s="29" t="s">
        <v>1785</v>
      </c>
    </row>
    <row r="321" spans="2:11">
      <c r="B321" s="60" t="s">
        <v>25</v>
      </c>
      <c r="C321" s="59" t="s">
        <v>23</v>
      </c>
      <c r="D321" s="73">
        <v>44757</v>
      </c>
      <c r="E321" s="76" t="s">
        <v>1875</v>
      </c>
      <c r="F321" s="76" t="s">
        <v>106</v>
      </c>
      <c r="G321" s="75">
        <v>2</v>
      </c>
      <c r="H321" s="93">
        <v>29.2</v>
      </c>
      <c r="I321" s="96">
        <v>58.4</v>
      </c>
      <c r="J321" s="56" t="s">
        <v>13</v>
      </c>
      <c r="K321" s="29" t="s">
        <v>1786</v>
      </c>
    </row>
    <row r="322" spans="2:11">
      <c r="B322" s="60" t="s">
        <v>25</v>
      </c>
      <c r="C322" s="59" t="s">
        <v>23</v>
      </c>
      <c r="D322" s="73">
        <v>44757</v>
      </c>
      <c r="E322" s="76" t="s">
        <v>1876</v>
      </c>
      <c r="F322" s="76" t="s">
        <v>106</v>
      </c>
      <c r="G322" s="75">
        <v>50</v>
      </c>
      <c r="H322" s="93">
        <v>29.2</v>
      </c>
      <c r="I322" s="96">
        <v>1460</v>
      </c>
      <c r="J322" s="56" t="s">
        <v>13</v>
      </c>
      <c r="K322" s="29" t="s">
        <v>1787</v>
      </c>
    </row>
    <row r="323" spans="2:11">
      <c r="B323" s="60" t="s">
        <v>25</v>
      </c>
      <c r="C323" s="59" t="s">
        <v>23</v>
      </c>
      <c r="D323" s="73">
        <v>44757</v>
      </c>
      <c r="E323" s="76" t="s">
        <v>1877</v>
      </c>
      <c r="F323" s="76" t="s">
        <v>106</v>
      </c>
      <c r="G323" s="75">
        <v>62</v>
      </c>
      <c r="H323" s="93">
        <v>29.2</v>
      </c>
      <c r="I323" s="96">
        <v>1810.3999999999999</v>
      </c>
      <c r="J323" s="56" t="s">
        <v>13</v>
      </c>
      <c r="K323" s="29" t="s">
        <v>1788</v>
      </c>
    </row>
    <row r="324" spans="2:11">
      <c r="B324" s="60" t="s">
        <v>25</v>
      </c>
      <c r="C324" s="59" t="s">
        <v>23</v>
      </c>
      <c r="D324" s="73">
        <v>44757</v>
      </c>
      <c r="E324" s="76" t="s">
        <v>1877</v>
      </c>
      <c r="F324" s="76" t="s">
        <v>106</v>
      </c>
      <c r="G324" s="75">
        <v>63</v>
      </c>
      <c r="H324" s="93">
        <v>29.2</v>
      </c>
      <c r="I324" s="96">
        <v>1839.6</v>
      </c>
      <c r="J324" s="56" t="s">
        <v>13</v>
      </c>
      <c r="K324" s="29" t="s">
        <v>1789</v>
      </c>
    </row>
    <row r="325" spans="2:11">
      <c r="B325" s="60" t="s">
        <v>25</v>
      </c>
      <c r="C325" s="59" t="s">
        <v>23</v>
      </c>
      <c r="D325" s="73">
        <v>44757</v>
      </c>
      <c r="E325" s="76" t="s">
        <v>1878</v>
      </c>
      <c r="F325" s="76" t="s">
        <v>106</v>
      </c>
      <c r="G325" s="75">
        <v>1</v>
      </c>
      <c r="H325" s="93">
        <v>29.15</v>
      </c>
      <c r="I325" s="96">
        <v>29.15</v>
      </c>
      <c r="J325" s="56" t="s">
        <v>13</v>
      </c>
      <c r="K325" s="29" t="s">
        <v>1790</v>
      </c>
    </row>
    <row r="326" spans="2:11">
      <c r="B326" s="60" t="s">
        <v>25</v>
      </c>
      <c r="C326" s="59" t="s">
        <v>23</v>
      </c>
      <c r="D326" s="73">
        <v>44757</v>
      </c>
      <c r="E326" s="76" t="s">
        <v>1590</v>
      </c>
      <c r="F326" s="76" t="s">
        <v>106</v>
      </c>
      <c r="G326" s="75">
        <v>94</v>
      </c>
      <c r="H326" s="93">
        <v>29.15</v>
      </c>
      <c r="I326" s="96">
        <v>2740.1</v>
      </c>
      <c r="J326" s="56" t="s">
        <v>13</v>
      </c>
      <c r="K326" s="29" t="s">
        <v>1791</v>
      </c>
    </row>
    <row r="327" spans="2:11">
      <c r="B327" s="60" t="s">
        <v>25</v>
      </c>
      <c r="C327" s="59" t="s">
        <v>23</v>
      </c>
      <c r="D327" s="73">
        <v>44757</v>
      </c>
      <c r="E327" s="76" t="s">
        <v>1879</v>
      </c>
      <c r="F327" s="76" t="s">
        <v>106</v>
      </c>
      <c r="G327" s="75">
        <v>1</v>
      </c>
      <c r="H327" s="93">
        <v>29.15</v>
      </c>
      <c r="I327" s="96">
        <v>29.15</v>
      </c>
      <c r="J327" s="56" t="s">
        <v>13</v>
      </c>
      <c r="K327" s="29" t="s">
        <v>1792</v>
      </c>
    </row>
    <row r="328" spans="2:11">
      <c r="B328" s="60" t="s">
        <v>25</v>
      </c>
      <c r="C328" s="59" t="s">
        <v>23</v>
      </c>
      <c r="D328" s="73">
        <v>44757</v>
      </c>
      <c r="E328" s="76" t="s">
        <v>1880</v>
      </c>
      <c r="F328" s="76" t="s">
        <v>106</v>
      </c>
      <c r="G328" s="75">
        <v>2</v>
      </c>
      <c r="H328" s="93">
        <v>29.15</v>
      </c>
      <c r="I328" s="96">
        <v>58.3</v>
      </c>
      <c r="J328" s="56" t="s">
        <v>13</v>
      </c>
      <c r="K328" s="29" t="s">
        <v>1793</v>
      </c>
    </row>
    <row r="329" spans="2:11">
      <c r="B329" s="60" t="s">
        <v>25</v>
      </c>
      <c r="C329" s="59" t="s">
        <v>23</v>
      </c>
      <c r="D329" s="73">
        <v>44757</v>
      </c>
      <c r="E329" s="76" t="s">
        <v>1880</v>
      </c>
      <c r="F329" s="76" t="s">
        <v>106</v>
      </c>
      <c r="G329" s="75">
        <v>2</v>
      </c>
      <c r="H329" s="93">
        <v>29.15</v>
      </c>
      <c r="I329" s="96">
        <v>58.3</v>
      </c>
      <c r="J329" s="56" t="s">
        <v>13</v>
      </c>
      <c r="K329" s="29" t="s">
        <v>1794</v>
      </c>
    </row>
    <row r="330" spans="2:11">
      <c r="B330" s="60" t="s">
        <v>25</v>
      </c>
      <c r="C330" s="59" t="s">
        <v>23</v>
      </c>
      <c r="D330" s="73">
        <v>44757</v>
      </c>
      <c r="E330" s="76" t="s">
        <v>1880</v>
      </c>
      <c r="F330" s="76" t="s">
        <v>106</v>
      </c>
      <c r="G330" s="75">
        <v>59</v>
      </c>
      <c r="H330" s="93">
        <v>29.15</v>
      </c>
      <c r="I330" s="96">
        <v>1719.85</v>
      </c>
      <c r="J330" s="56" t="s">
        <v>13</v>
      </c>
      <c r="K330" s="29" t="s">
        <v>1795</v>
      </c>
    </row>
    <row r="331" spans="2:11">
      <c r="B331" s="60" t="s">
        <v>25</v>
      </c>
      <c r="C331" s="59" t="s">
        <v>23</v>
      </c>
      <c r="D331" s="73">
        <v>44757</v>
      </c>
      <c r="E331" s="76" t="s">
        <v>1880</v>
      </c>
      <c r="F331" s="76" t="s">
        <v>106</v>
      </c>
      <c r="G331" s="75">
        <v>57</v>
      </c>
      <c r="H331" s="93">
        <v>29.15</v>
      </c>
      <c r="I331" s="96">
        <v>1661.55</v>
      </c>
      <c r="J331" s="56" t="s">
        <v>13</v>
      </c>
      <c r="K331" s="29" t="s">
        <v>1796</v>
      </c>
    </row>
    <row r="332" spans="2:11">
      <c r="B332" s="60" t="s">
        <v>25</v>
      </c>
      <c r="C332" s="59" t="s">
        <v>23</v>
      </c>
      <c r="D332" s="73">
        <v>44757</v>
      </c>
      <c r="E332" s="76" t="s">
        <v>1880</v>
      </c>
      <c r="F332" s="76" t="s">
        <v>106</v>
      </c>
      <c r="G332" s="75">
        <v>57</v>
      </c>
      <c r="H332" s="93">
        <v>29.15</v>
      </c>
      <c r="I332" s="96">
        <v>1661.55</v>
      </c>
      <c r="J332" s="56" t="s">
        <v>13</v>
      </c>
      <c r="K332" s="29" t="s">
        <v>1797</v>
      </c>
    </row>
    <row r="333" spans="2:11">
      <c r="B333" s="60" t="s">
        <v>25</v>
      </c>
      <c r="C333" s="59" t="s">
        <v>23</v>
      </c>
      <c r="D333" s="73">
        <v>44757</v>
      </c>
      <c r="E333" s="76" t="s">
        <v>1881</v>
      </c>
      <c r="F333" s="76" t="s">
        <v>106</v>
      </c>
      <c r="G333" s="75">
        <v>55</v>
      </c>
      <c r="H333" s="93">
        <v>29.15</v>
      </c>
      <c r="I333" s="96">
        <v>1603.25</v>
      </c>
      <c r="J333" s="56" t="s">
        <v>13</v>
      </c>
      <c r="K333" s="29" t="s">
        <v>1798</v>
      </c>
    </row>
    <row r="334" spans="2:11">
      <c r="B334" s="60" t="s">
        <v>25</v>
      </c>
      <c r="C334" s="59" t="s">
        <v>23</v>
      </c>
      <c r="D334" s="73">
        <v>44757</v>
      </c>
      <c r="E334" s="76" t="s">
        <v>1882</v>
      </c>
      <c r="F334" s="76" t="s">
        <v>106</v>
      </c>
      <c r="G334" s="75">
        <v>116</v>
      </c>
      <c r="H334" s="93">
        <v>29.15</v>
      </c>
      <c r="I334" s="96">
        <v>3381.3999999999996</v>
      </c>
      <c r="J334" s="56" t="s">
        <v>13</v>
      </c>
      <c r="K334" s="29" t="s">
        <v>1799</v>
      </c>
    </row>
    <row r="335" spans="2:11">
      <c r="B335" s="60" t="s">
        <v>25</v>
      </c>
      <c r="C335" s="59" t="s">
        <v>23</v>
      </c>
      <c r="D335" s="73">
        <v>44757</v>
      </c>
      <c r="E335" s="76" t="s">
        <v>1883</v>
      </c>
      <c r="F335" s="76" t="s">
        <v>106</v>
      </c>
      <c r="G335" s="75">
        <v>55</v>
      </c>
      <c r="H335" s="93">
        <v>29</v>
      </c>
      <c r="I335" s="96">
        <v>1595</v>
      </c>
      <c r="J335" s="56" t="s">
        <v>13</v>
      </c>
      <c r="K335" s="29" t="s">
        <v>1800</v>
      </c>
    </row>
    <row r="336" spans="2:11">
      <c r="B336" s="60" t="s">
        <v>25</v>
      </c>
      <c r="C336" s="59" t="s">
        <v>23</v>
      </c>
      <c r="D336" s="73">
        <v>44757</v>
      </c>
      <c r="E336" s="76" t="s">
        <v>1884</v>
      </c>
      <c r="F336" s="76" t="s">
        <v>106</v>
      </c>
      <c r="G336" s="75">
        <v>52</v>
      </c>
      <c r="H336" s="93">
        <v>29</v>
      </c>
      <c r="I336" s="96">
        <v>1508</v>
      </c>
      <c r="J336" s="56" t="s">
        <v>13</v>
      </c>
      <c r="K336" s="29" t="s">
        <v>1801</v>
      </c>
    </row>
    <row r="337" spans="2:11">
      <c r="B337" s="60" t="s">
        <v>25</v>
      </c>
      <c r="C337" s="59" t="s">
        <v>23</v>
      </c>
      <c r="D337" s="73">
        <v>44757</v>
      </c>
      <c r="E337" s="76" t="s">
        <v>1884</v>
      </c>
      <c r="F337" s="76" t="s">
        <v>106</v>
      </c>
      <c r="G337" s="75">
        <v>58</v>
      </c>
      <c r="H337" s="93">
        <v>28.95</v>
      </c>
      <c r="I337" s="96">
        <v>1679.1</v>
      </c>
      <c r="J337" s="56" t="s">
        <v>13</v>
      </c>
      <c r="K337" s="29" t="s">
        <v>1802</v>
      </c>
    </row>
    <row r="338" spans="2:11">
      <c r="B338" s="60" t="s">
        <v>25</v>
      </c>
      <c r="C338" s="59" t="s">
        <v>23</v>
      </c>
      <c r="D338" s="73">
        <v>44760</v>
      </c>
      <c r="E338" s="76" t="s">
        <v>1950</v>
      </c>
      <c r="F338" s="76" t="s">
        <v>106</v>
      </c>
      <c r="G338" s="75">
        <v>420</v>
      </c>
      <c r="H338" s="93">
        <v>30.55</v>
      </c>
      <c r="I338" s="96">
        <v>12831</v>
      </c>
      <c r="J338" s="56" t="s">
        <v>13</v>
      </c>
      <c r="K338" s="29" t="s">
        <v>1900</v>
      </c>
    </row>
    <row r="339" spans="2:11">
      <c r="B339" s="60" t="s">
        <v>25</v>
      </c>
      <c r="C339" s="59" t="s">
        <v>23</v>
      </c>
      <c r="D339" s="73">
        <v>44760</v>
      </c>
      <c r="E339" s="76" t="s">
        <v>1951</v>
      </c>
      <c r="F339" s="76" t="s">
        <v>106</v>
      </c>
      <c r="G339" s="75">
        <v>1</v>
      </c>
      <c r="H339" s="93">
        <v>30.6</v>
      </c>
      <c r="I339" s="96">
        <v>30.6</v>
      </c>
      <c r="J339" s="56" t="s">
        <v>13</v>
      </c>
      <c r="K339" s="29" t="s">
        <v>1904</v>
      </c>
    </row>
    <row r="340" spans="2:11">
      <c r="B340" s="60" t="s">
        <v>25</v>
      </c>
      <c r="C340" s="59" t="s">
        <v>23</v>
      </c>
      <c r="D340" s="73">
        <v>44760</v>
      </c>
      <c r="E340" s="76" t="s">
        <v>1952</v>
      </c>
      <c r="F340" s="76" t="s">
        <v>106</v>
      </c>
      <c r="G340" s="75">
        <v>593</v>
      </c>
      <c r="H340" s="93">
        <v>30.6</v>
      </c>
      <c r="I340" s="96">
        <v>18145.8</v>
      </c>
      <c r="J340" s="56" t="s">
        <v>13</v>
      </c>
      <c r="K340" s="29" t="s">
        <v>1905</v>
      </c>
    </row>
    <row r="341" spans="2:11">
      <c r="B341" s="60" t="s">
        <v>25</v>
      </c>
      <c r="C341" s="59" t="s">
        <v>23</v>
      </c>
      <c r="D341" s="73">
        <v>44760</v>
      </c>
      <c r="E341" s="76" t="s">
        <v>1953</v>
      </c>
      <c r="F341" s="76" t="s">
        <v>106</v>
      </c>
      <c r="G341" s="75">
        <v>59</v>
      </c>
      <c r="H341" s="93">
        <v>30.55</v>
      </c>
      <c r="I341" s="96">
        <v>1802.45</v>
      </c>
      <c r="J341" s="56" t="s">
        <v>13</v>
      </c>
      <c r="K341" s="29" t="s">
        <v>1906</v>
      </c>
    </row>
    <row r="342" spans="2:11">
      <c r="B342" s="60" t="s">
        <v>25</v>
      </c>
      <c r="C342" s="59" t="s">
        <v>23</v>
      </c>
      <c r="D342" s="73">
        <v>44760</v>
      </c>
      <c r="E342" s="76" t="s">
        <v>1954</v>
      </c>
      <c r="F342" s="76" t="s">
        <v>106</v>
      </c>
      <c r="G342" s="75">
        <v>1</v>
      </c>
      <c r="H342" s="93">
        <v>30.55</v>
      </c>
      <c r="I342" s="96">
        <v>30.55</v>
      </c>
      <c r="J342" s="56" t="s">
        <v>13</v>
      </c>
      <c r="K342" s="29" t="s">
        <v>1907</v>
      </c>
    </row>
    <row r="343" spans="2:11">
      <c r="B343" s="60" t="s">
        <v>25</v>
      </c>
      <c r="C343" s="59" t="s">
        <v>23</v>
      </c>
      <c r="D343" s="73">
        <v>44760</v>
      </c>
      <c r="E343" s="76" t="s">
        <v>1955</v>
      </c>
      <c r="F343" s="76" t="s">
        <v>106</v>
      </c>
      <c r="G343" s="75">
        <v>192</v>
      </c>
      <c r="H343" s="93">
        <v>30.65</v>
      </c>
      <c r="I343" s="96">
        <v>5884.7999999999993</v>
      </c>
      <c r="J343" s="56" t="s">
        <v>13</v>
      </c>
      <c r="K343" s="29" t="s">
        <v>1908</v>
      </c>
    </row>
    <row r="344" spans="2:11">
      <c r="B344" s="60" t="s">
        <v>25</v>
      </c>
      <c r="C344" s="59" t="s">
        <v>23</v>
      </c>
      <c r="D344" s="73">
        <v>44760</v>
      </c>
      <c r="E344" s="76" t="s">
        <v>1955</v>
      </c>
      <c r="F344" s="76" t="s">
        <v>106</v>
      </c>
      <c r="G344" s="75">
        <v>900</v>
      </c>
      <c r="H344" s="93">
        <v>30.65</v>
      </c>
      <c r="I344" s="96">
        <v>27585</v>
      </c>
      <c r="J344" s="56" t="s">
        <v>13</v>
      </c>
      <c r="K344" s="29" t="s">
        <v>1909</v>
      </c>
    </row>
    <row r="345" spans="2:11">
      <c r="B345" s="60" t="s">
        <v>25</v>
      </c>
      <c r="C345" s="59" t="s">
        <v>23</v>
      </c>
      <c r="D345" s="73">
        <v>44760</v>
      </c>
      <c r="E345" s="76" t="s">
        <v>1956</v>
      </c>
      <c r="F345" s="76" t="s">
        <v>106</v>
      </c>
      <c r="G345" s="75">
        <v>260</v>
      </c>
      <c r="H345" s="93">
        <v>30.65</v>
      </c>
      <c r="I345" s="96">
        <v>7969</v>
      </c>
      <c r="J345" s="56" t="s">
        <v>13</v>
      </c>
      <c r="K345" s="29" t="s">
        <v>1910</v>
      </c>
    </row>
    <row r="346" spans="2:11">
      <c r="B346" s="60" t="s">
        <v>25</v>
      </c>
      <c r="C346" s="59" t="s">
        <v>23</v>
      </c>
      <c r="D346" s="73">
        <v>44760</v>
      </c>
      <c r="E346" s="76" t="s">
        <v>1957</v>
      </c>
      <c r="F346" s="76" t="s">
        <v>106</v>
      </c>
      <c r="G346" s="75">
        <v>52</v>
      </c>
      <c r="H346" s="93">
        <v>30.6</v>
      </c>
      <c r="I346" s="96">
        <v>1591.2</v>
      </c>
      <c r="J346" s="56" t="s">
        <v>13</v>
      </c>
      <c r="K346" s="29" t="s">
        <v>1911</v>
      </c>
    </row>
    <row r="347" spans="2:11">
      <c r="B347" s="60" t="s">
        <v>25</v>
      </c>
      <c r="C347" s="59" t="s">
        <v>23</v>
      </c>
      <c r="D347" s="12">
        <v>44760</v>
      </c>
      <c r="E347" s="76" t="s">
        <v>1958</v>
      </c>
      <c r="F347" s="76" t="s">
        <v>106</v>
      </c>
      <c r="G347" s="75">
        <v>53</v>
      </c>
      <c r="H347" s="93">
        <v>30.6</v>
      </c>
      <c r="I347" s="96">
        <v>1621.8000000000002</v>
      </c>
      <c r="J347" s="56" t="s">
        <v>13</v>
      </c>
      <c r="K347" s="29" t="s">
        <v>1912</v>
      </c>
    </row>
    <row r="348" spans="2:11">
      <c r="B348" s="60" t="s">
        <v>25</v>
      </c>
      <c r="C348" s="59" t="s">
        <v>23</v>
      </c>
      <c r="D348" s="73">
        <v>44760</v>
      </c>
      <c r="E348" s="76" t="s">
        <v>1959</v>
      </c>
      <c r="F348" s="76" t="s">
        <v>106</v>
      </c>
      <c r="G348" s="75">
        <v>1</v>
      </c>
      <c r="H348" s="93">
        <v>30.5</v>
      </c>
      <c r="I348" s="92">
        <v>30.5</v>
      </c>
      <c r="J348" s="56" t="s">
        <v>13</v>
      </c>
      <c r="K348" s="29" t="s">
        <v>1913</v>
      </c>
    </row>
    <row r="349" spans="2:11">
      <c r="B349" s="60" t="s">
        <v>25</v>
      </c>
      <c r="C349" s="59" t="s">
        <v>23</v>
      </c>
      <c r="D349" s="12">
        <v>44760</v>
      </c>
      <c r="E349" s="76" t="s">
        <v>1960</v>
      </c>
      <c r="F349" s="76" t="s">
        <v>106</v>
      </c>
      <c r="G349" s="75">
        <v>265</v>
      </c>
      <c r="H349" s="93">
        <v>30.55</v>
      </c>
      <c r="I349" s="92">
        <v>8095.75</v>
      </c>
      <c r="J349" s="56" t="s">
        <v>13</v>
      </c>
      <c r="K349" s="29" t="s">
        <v>1914</v>
      </c>
    </row>
    <row r="350" spans="2:11">
      <c r="B350" s="60" t="s">
        <v>25</v>
      </c>
      <c r="C350" s="59" t="s">
        <v>23</v>
      </c>
      <c r="D350" s="73">
        <v>44760</v>
      </c>
      <c r="E350" s="76" t="s">
        <v>1961</v>
      </c>
      <c r="F350" s="76" t="s">
        <v>106</v>
      </c>
      <c r="G350" s="75">
        <v>91</v>
      </c>
      <c r="H350" s="93">
        <v>30.55</v>
      </c>
      <c r="I350" s="92">
        <v>2780.05</v>
      </c>
      <c r="J350" s="56" t="s">
        <v>13</v>
      </c>
      <c r="K350" s="29" t="s">
        <v>1915</v>
      </c>
    </row>
    <row r="351" spans="2:11">
      <c r="B351" s="60" t="s">
        <v>25</v>
      </c>
      <c r="C351" s="59" t="s">
        <v>23</v>
      </c>
      <c r="D351" s="12">
        <v>44760</v>
      </c>
      <c r="E351" s="76" t="s">
        <v>1961</v>
      </c>
      <c r="F351" s="76" t="s">
        <v>106</v>
      </c>
      <c r="G351" s="75">
        <v>169</v>
      </c>
      <c r="H351" s="93">
        <v>30.55</v>
      </c>
      <c r="I351" s="92">
        <v>5162.95</v>
      </c>
      <c r="J351" s="56" t="s">
        <v>13</v>
      </c>
      <c r="K351" s="29" t="s">
        <v>1916</v>
      </c>
    </row>
    <row r="352" spans="2:11">
      <c r="B352" s="60" t="s">
        <v>25</v>
      </c>
      <c r="C352" s="59" t="s">
        <v>23</v>
      </c>
      <c r="D352" s="73">
        <v>44760</v>
      </c>
      <c r="E352" s="76" t="s">
        <v>1962</v>
      </c>
      <c r="F352" s="76" t="s">
        <v>106</v>
      </c>
      <c r="G352" s="75">
        <v>60</v>
      </c>
      <c r="H352" s="93">
        <v>30.55</v>
      </c>
      <c r="I352" s="92">
        <v>1833</v>
      </c>
      <c r="J352" s="56" t="s">
        <v>13</v>
      </c>
      <c r="K352" s="29" t="s">
        <v>1917</v>
      </c>
    </row>
    <row r="353" spans="2:11">
      <c r="B353" s="60" t="s">
        <v>25</v>
      </c>
      <c r="C353" s="59" t="s">
        <v>23</v>
      </c>
      <c r="D353" s="73">
        <v>44760</v>
      </c>
      <c r="E353" s="76" t="s">
        <v>1962</v>
      </c>
      <c r="F353" s="76" t="s">
        <v>106</v>
      </c>
      <c r="G353" s="75">
        <v>96</v>
      </c>
      <c r="H353" s="93">
        <v>30.55</v>
      </c>
      <c r="I353" s="92">
        <v>2932.8</v>
      </c>
      <c r="J353" s="56" t="s">
        <v>13</v>
      </c>
      <c r="K353" s="29" t="s">
        <v>1918</v>
      </c>
    </row>
    <row r="354" spans="2:11">
      <c r="B354" s="60" t="s">
        <v>25</v>
      </c>
      <c r="C354" s="59" t="s">
        <v>23</v>
      </c>
      <c r="D354" s="12">
        <v>44760</v>
      </c>
      <c r="E354" s="76" t="s">
        <v>1963</v>
      </c>
      <c r="F354" s="76" t="s">
        <v>106</v>
      </c>
      <c r="G354" s="75">
        <v>24</v>
      </c>
      <c r="H354" s="93">
        <v>30.6</v>
      </c>
      <c r="I354" s="92">
        <v>734.40000000000009</v>
      </c>
      <c r="J354" s="56" t="s">
        <v>13</v>
      </c>
      <c r="K354" s="29" t="s">
        <v>1919</v>
      </c>
    </row>
    <row r="355" spans="2:11">
      <c r="B355" s="60" t="s">
        <v>25</v>
      </c>
      <c r="C355" s="59" t="s">
        <v>23</v>
      </c>
      <c r="D355" s="73">
        <v>44760</v>
      </c>
      <c r="E355" s="76" t="s">
        <v>1964</v>
      </c>
      <c r="F355" s="76" t="s">
        <v>106</v>
      </c>
      <c r="G355" s="75">
        <v>53</v>
      </c>
      <c r="H355" s="93">
        <v>30.6</v>
      </c>
      <c r="I355" s="92">
        <v>1621.8000000000002</v>
      </c>
      <c r="J355" s="56" t="s">
        <v>13</v>
      </c>
      <c r="K355" s="29" t="s">
        <v>1920</v>
      </c>
    </row>
    <row r="356" spans="2:11">
      <c r="B356" s="60" t="s">
        <v>25</v>
      </c>
      <c r="C356" s="59" t="s">
        <v>23</v>
      </c>
      <c r="D356" s="12">
        <v>44760</v>
      </c>
      <c r="E356" s="76" t="s">
        <v>1965</v>
      </c>
      <c r="F356" s="76" t="s">
        <v>106</v>
      </c>
      <c r="G356" s="75">
        <v>114</v>
      </c>
      <c r="H356" s="93">
        <v>30.6</v>
      </c>
      <c r="I356" s="92">
        <v>3488.4</v>
      </c>
      <c r="J356" s="56" t="s">
        <v>13</v>
      </c>
      <c r="K356" s="29" t="s">
        <v>1921</v>
      </c>
    </row>
    <row r="357" spans="2:11">
      <c r="B357" s="60" t="s">
        <v>25</v>
      </c>
      <c r="C357" s="59" t="s">
        <v>23</v>
      </c>
      <c r="D357" s="73">
        <v>44760</v>
      </c>
      <c r="E357" s="76" t="s">
        <v>1965</v>
      </c>
      <c r="F357" s="76" t="s">
        <v>106</v>
      </c>
      <c r="G357" s="75">
        <v>159</v>
      </c>
      <c r="H357" s="93">
        <v>30.6</v>
      </c>
      <c r="I357" s="92">
        <v>4865.4000000000005</v>
      </c>
      <c r="J357" s="56" t="s">
        <v>13</v>
      </c>
      <c r="K357" s="29" t="s">
        <v>1922</v>
      </c>
    </row>
    <row r="358" spans="2:11">
      <c r="B358" s="60" t="s">
        <v>25</v>
      </c>
      <c r="C358" s="59" t="s">
        <v>23</v>
      </c>
      <c r="D358" s="12">
        <v>44760</v>
      </c>
      <c r="E358" s="76" t="s">
        <v>1965</v>
      </c>
      <c r="F358" s="76" t="s">
        <v>106</v>
      </c>
      <c r="G358" s="75">
        <v>432</v>
      </c>
      <c r="H358" s="93">
        <v>30.6</v>
      </c>
      <c r="I358" s="92">
        <v>13219.2</v>
      </c>
      <c r="J358" s="56" t="s">
        <v>13</v>
      </c>
      <c r="K358" s="29" t="s">
        <v>1923</v>
      </c>
    </row>
    <row r="359" spans="2:11">
      <c r="B359" s="60" t="s">
        <v>25</v>
      </c>
      <c r="C359" s="59" t="s">
        <v>23</v>
      </c>
      <c r="D359" s="73">
        <v>44760</v>
      </c>
      <c r="E359" s="76" t="s">
        <v>1965</v>
      </c>
      <c r="F359" s="76" t="s">
        <v>106</v>
      </c>
      <c r="G359" s="75">
        <v>2854</v>
      </c>
      <c r="H359" s="93">
        <v>30.6</v>
      </c>
      <c r="I359" s="92">
        <v>87332.400000000009</v>
      </c>
      <c r="J359" s="56" t="s">
        <v>13</v>
      </c>
      <c r="K359" s="29" t="s">
        <v>1924</v>
      </c>
    </row>
    <row r="360" spans="2:11">
      <c r="B360" s="60" t="s">
        <v>25</v>
      </c>
      <c r="C360" s="59" t="s">
        <v>23</v>
      </c>
      <c r="D360" s="73">
        <v>44760</v>
      </c>
      <c r="E360" s="76" t="s">
        <v>1966</v>
      </c>
      <c r="F360" s="76" t="s">
        <v>106</v>
      </c>
      <c r="G360" s="75">
        <v>1013</v>
      </c>
      <c r="H360" s="93">
        <v>30.6</v>
      </c>
      <c r="I360" s="92">
        <v>30997.800000000003</v>
      </c>
      <c r="J360" s="56" t="s">
        <v>13</v>
      </c>
      <c r="K360" s="29" t="s">
        <v>1925</v>
      </c>
    </row>
    <row r="361" spans="2:11">
      <c r="B361" s="60" t="s">
        <v>25</v>
      </c>
      <c r="C361" s="59" t="s">
        <v>23</v>
      </c>
      <c r="D361" s="12">
        <v>44760</v>
      </c>
      <c r="E361" s="76" t="s">
        <v>1967</v>
      </c>
      <c r="F361" s="76" t="s">
        <v>106</v>
      </c>
      <c r="G361" s="75">
        <v>57</v>
      </c>
      <c r="H361" s="93">
        <v>30.6</v>
      </c>
      <c r="I361" s="92">
        <v>1744.2</v>
      </c>
      <c r="J361" s="56" t="s">
        <v>13</v>
      </c>
      <c r="K361" s="29" t="s">
        <v>1926</v>
      </c>
    </row>
    <row r="362" spans="2:11">
      <c r="B362" s="60" t="s">
        <v>25</v>
      </c>
      <c r="C362" s="59" t="s">
        <v>23</v>
      </c>
      <c r="D362" s="73">
        <v>44760</v>
      </c>
      <c r="E362" s="76" t="s">
        <v>1968</v>
      </c>
      <c r="F362" s="76" t="s">
        <v>106</v>
      </c>
      <c r="G362" s="75">
        <v>57</v>
      </c>
      <c r="H362" s="93">
        <v>30.6</v>
      </c>
      <c r="I362" s="92">
        <v>1744.2</v>
      </c>
      <c r="J362" s="56" t="s">
        <v>13</v>
      </c>
      <c r="K362" s="29" t="s">
        <v>1927</v>
      </c>
    </row>
    <row r="363" spans="2:11">
      <c r="B363" s="60" t="s">
        <v>25</v>
      </c>
      <c r="C363" s="59" t="s">
        <v>23</v>
      </c>
      <c r="D363" s="12">
        <v>44760</v>
      </c>
      <c r="E363" s="76" t="s">
        <v>1969</v>
      </c>
      <c r="F363" s="76" t="s">
        <v>106</v>
      </c>
      <c r="G363" s="75">
        <v>56</v>
      </c>
      <c r="H363" s="93">
        <v>30.6</v>
      </c>
      <c r="I363" s="92">
        <v>1713.6000000000001</v>
      </c>
      <c r="J363" s="56" t="s">
        <v>13</v>
      </c>
      <c r="K363" s="29" t="s">
        <v>1928</v>
      </c>
    </row>
    <row r="364" spans="2:11">
      <c r="B364" s="60" t="s">
        <v>25</v>
      </c>
      <c r="C364" s="59" t="s">
        <v>23</v>
      </c>
      <c r="D364" s="73">
        <v>44760</v>
      </c>
      <c r="E364" s="76" t="s">
        <v>1970</v>
      </c>
      <c r="F364" s="76" t="s">
        <v>106</v>
      </c>
      <c r="G364" s="75">
        <v>59</v>
      </c>
      <c r="H364" s="93">
        <v>30.6</v>
      </c>
      <c r="I364" s="92">
        <v>1805.4</v>
      </c>
      <c r="J364" s="56" t="s">
        <v>13</v>
      </c>
      <c r="K364" s="29" t="s">
        <v>1929</v>
      </c>
    </row>
    <row r="365" spans="2:11">
      <c r="B365" s="60" t="s">
        <v>25</v>
      </c>
      <c r="C365" s="59" t="s">
        <v>23</v>
      </c>
      <c r="D365" s="12">
        <v>44760</v>
      </c>
      <c r="E365" s="76" t="s">
        <v>1971</v>
      </c>
      <c r="F365" s="76" t="s">
        <v>106</v>
      </c>
      <c r="G365" s="75">
        <v>59</v>
      </c>
      <c r="H365" s="93">
        <v>30.6</v>
      </c>
      <c r="I365" s="92">
        <v>1805.4</v>
      </c>
      <c r="J365" s="56" t="s">
        <v>13</v>
      </c>
      <c r="K365" s="29" t="s">
        <v>1930</v>
      </c>
    </row>
    <row r="366" spans="2:11">
      <c r="B366" s="60" t="s">
        <v>25</v>
      </c>
      <c r="C366" s="59" t="s">
        <v>23</v>
      </c>
      <c r="D366" s="73">
        <v>44760</v>
      </c>
      <c r="E366" s="76" t="s">
        <v>1972</v>
      </c>
      <c r="F366" s="76" t="s">
        <v>106</v>
      </c>
      <c r="G366" s="75">
        <v>59</v>
      </c>
      <c r="H366" s="93">
        <v>30.6</v>
      </c>
      <c r="I366" s="92">
        <v>1805.4</v>
      </c>
      <c r="J366" s="56" t="s">
        <v>13</v>
      </c>
      <c r="K366" s="29" t="s">
        <v>1931</v>
      </c>
    </row>
    <row r="367" spans="2:11">
      <c r="B367" s="60" t="s">
        <v>25</v>
      </c>
      <c r="C367" s="59" t="s">
        <v>23</v>
      </c>
      <c r="D367" s="73">
        <v>44760</v>
      </c>
      <c r="E367" s="76" t="s">
        <v>1973</v>
      </c>
      <c r="F367" s="76" t="s">
        <v>106</v>
      </c>
      <c r="G367" s="75">
        <v>59</v>
      </c>
      <c r="H367" s="93">
        <v>30.6</v>
      </c>
      <c r="I367" s="92">
        <v>1805.4</v>
      </c>
      <c r="J367" s="56" t="s">
        <v>13</v>
      </c>
      <c r="K367" s="29" t="s">
        <v>1932</v>
      </c>
    </row>
    <row r="368" spans="2:11">
      <c r="B368" s="60" t="s">
        <v>25</v>
      </c>
      <c r="C368" s="59" t="s">
        <v>23</v>
      </c>
      <c r="D368" s="12">
        <v>44760</v>
      </c>
      <c r="E368" s="76" t="s">
        <v>1974</v>
      </c>
      <c r="F368" s="76" t="s">
        <v>106</v>
      </c>
      <c r="G368" s="75">
        <v>51</v>
      </c>
      <c r="H368" s="93">
        <v>30.6</v>
      </c>
      <c r="I368" s="92">
        <v>1560.6000000000001</v>
      </c>
      <c r="J368" s="56" t="s">
        <v>13</v>
      </c>
      <c r="K368" s="29" t="s">
        <v>1933</v>
      </c>
    </row>
    <row r="369" spans="2:11">
      <c r="B369" s="60" t="s">
        <v>25</v>
      </c>
      <c r="C369" s="59" t="s">
        <v>23</v>
      </c>
      <c r="D369" s="73">
        <v>44760</v>
      </c>
      <c r="E369" s="76" t="s">
        <v>1975</v>
      </c>
      <c r="F369" s="76" t="s">
        <v>106</v>
      </c>
      <c r="G369" s="75">
        <v>24</v>
      </c>
      <c r="H369" s="93">
        <v>30.6</v>
      </c>
      <c r="I369" s="92">
        <v>734.40000000000009</v>
      </c>
      <c r="J369" s="56" t="s">
        <v>13</v>
      </c>
      <c r="K369" s="29" t="s">
        <v>1934</v>
      </c>
    </row>
    <row r="370" spans="2:11">
      <c r="B370" s="60" t="s">
        <v>25</v>
      </c>
      <c r="C370" s="59" t="s">
        <v>23</v>
      </c>
      <c r="D370" s="12">
        <v>44760</v>
      </c>
      <c r="E370" s="76" t="s">
        <v>1975</v>
      </c>
      <c r="F370" s="76" t="s">
        <v>106</v>
      </c>
      <c r="G370" s="75">
        <v>27</v>
      </c>
      <c r="H370" s="93">
        <v>30.6</v>
      </c>
      <c r="I370" s="92">
        <v>826.2</v>
      </c>
      <c r="J370" s="56" t="s">
        <v>13</v>
      </c>
      <c r="K370" s="29" t="s">
        <v>1935</v>
      </c>
    </row>
    <row r="371" spans="2:11">
      <c r="B371" s="60" t="s">
        <v>25</v>
      </c>
      <c r="C371" s="59" t="s">
        <v>23</v>
      </c>
      <c r="D371" s="73">
        <v>44760</v>
      </c>
      <c r="E371" s="76" t="s">
        <v>1976</v>
      </c>
      <c r="F371" s="76" t="s">
        <v>106</v>
      </c>
      <c r="G371" s="75">
        <v>51</v>
      </c>
      <c r="H371" s="93">
        <v>30.6</v>
      </c>
      <c r="I371" s="92">
        <v>1560.6000000000001</v>
      </c>
      <c r="J371" s="56" t="s">
        <v>13</v>
      </c>
      <c r="K371" s="29" t="s">
        <v>1936</v>
      </c>
    </row>
    <row r="372" spans="2:11">
      <c r="B372" s="60" t="s">
        <v>25</v>
      </c>
      <c r="C372" s="59" t="s">
        <v>23</v>
      </c>
      <c r="D372" s="12">
        <v>44760</v>
      </c>
      <c r="E372" s="76" t="s">
        <v>1977</v>
      </c>
      <c r="F372" s="76" t="s">
        <v>106</v>
      </c>
      <c r="G372" s="75">
        <v>357</v>
      </c>
      <c r="H372" s="93">
        <v>30.6</v>
      </c>
      <c r="I372" s="92">
        <v>10924.2</v>
      </c>
      <c r="J372" s="56" t="s">
        <v>13</v>
      </c>
      <c r="K372" s="29" t="s">
        <v>1937</v>
      </c>
    </row>
    <row r="373" spans="2:11">
      <c r="B373" s="60" t="s">
        <v>25</v>
      </c>
      <c r="C373" s="59" t="s">
        <v>23</v>
      </c>
      <c r="D373" s="73">
        <v>44760</v>
      </c>
      <c r="E373" s="76" t="s">
        <v>1978</v>
      </c>
      <c r="F373" s="76" t="s">
        <v>106</v>
      </c>
      <c r="G373" s="75">
        <v>64</v>
      </c>
      <c r="H373" s="93">
        <v>30.6</v>
      </c>
      <c r="I373" s="92">
        <v>1958.4</v>
      </c>
      <c r="J373" s="56" t="s">
        <v>13</v>
      </c>
      <c r="K373" s="29" t="s">
        <v>1938</v>
      </c>
    </row>
    <row r="374" spans="2:11">
      <c r="B374" s="60" t="s">
        <v>25</v>
      </c>
      <c r="C374" s="59" t="s">
        <v>23</v>
      </c>
      <c r="D374" s="73">
        <v>44760</v>
      </c>
      <c r="E374" s="76" t="s">
        <v>1978</v>
      </c>
      <c r="F374" s="76" t="s">
        <v>106</v>
      </c>
      <c r="G374" s="75">
        <v>36</v>
      </c>
      <c r="H374" s="93">
        <v>30.6</v>
      </c>
      <c r="I374" s="92">
        <v>1101.6000000000001</v>
      </c>
      <c r="J374" s="56" t="s">
        <v>13</v>
      </c>
      <c r="K374" s="29" t="s">
        <v>1939</v>
      </c>
    </row>
    <row r="375" spans="2:11">
      <c r="B375" s="60" t="s">
        <v>25</v>
      </c>
      <c r="C375" s="59" t="s">
        <v>23</v>
      </c>
      <c r="D375" s="12">
        <v>44760</v>
      </c>
      <c r="E375" s="76" t="s">
        <v>350</v>
      </c>
      <c r="F375" s="76" t="s">
        <v>106</v>
      </c>
      <c r="G375" s="75">
        <v>51</v>
      </c>
      <c r="H375" s="93">
        <v>30.6</v>
      </c>
      <c r="I375" s="92">
        <v>1560.6000000000001</v>
      </c>
      <c r="J375" s="56" t="s">
        <v>13</v>
      </c>
      <c r="K375" s="29" t="s">
        <v>1940</v>
      </c>
    </row>
    <row r="376" spans="2:11">
      <c r="B376" s="60" t="s">
        <v>25</v>
      </c>
      <c r="C376" s="59" t="s">
        <v>23</v>
      </c>
      <c r="D376" s="73">
        <v>44760</v>
      </c>
      <c r="E376" s="76" t="s">
        <v>350</v>
      </c>
      <c r="F376" s="76" t="s">
        <v>106</v>
      </c>
      <c r="G376" s="75">
        <v>64</v>
      </c>
      <c r="H376" s="93">
        <v>30.6</v>
      </c>
      <c r="I376" s="92">
        <v>1958.4</v>
      </c>
      <c r="J376" s="56" t="s">
        <v>13</v>
      </c>
      <c r="K376" s="29" t="s">
        <v>1941</v>
      </c>
    </row>
    <row r="377" spans="2:11">
      <c r="B377" s="60" t="s">
        <v>25</v>
      </c>
      <c r="C377" s="59" t="s">
        <v>23</v>
      </c>
      <c r="D377" s="12">
        <v>44760</v>
      </c>
      <c r="E377" s="76" t="s">
        <v>350</v>
      </c>
      <c r="F377" s="76" t="s">
        <v>106</v>
      </c>
      <c r="G377" s="75">
        <v>64</v>
      </c>
      <c r="H377" s="93">
        <v>30.6</v>
      </c>
      <c r="I377" s="92">
        <v>1958.4</v>
      </c>
      <c r="J377" s="56" t="s">
        <v>13</v>
      </c>
      <c r="K377" s="29" t="s">
        <v>1942</v>
      </c>
    </row>
    <row r="378" spans="2:11">
      <c r="B378" s="60" t="s">
        <v>25</v>
      </c>
      <c r="C378" s="59" t="s">
        <v>23</v>
      </c>
      <c r="D378" s="73">
        <v>44760</v>
      </c>
      <c r="E378" s="76" t="s">
        <v>350</v>
      </c>
      <c r="F378" s="76" t="s">
        <v>106</v>
      </c>
      <c r="G378" s="75">
        <v>28</v>
      </c>
      <c r="H378" s="93">
        <v>30.6</v>
      </c>
      <c r="I378" s="92">
        <v>856.80000000000007</v>
      </c>
      <c r="J378" s="56" t="s">
        <v>13</v>
      </c>
      <c r="K378" s="29" t="s">
        <v>1943</v>
      </c>
    </row>
    <row r="379" spans="2:11">
      <c r="B379" s="60" t="s">
        <v>25</v>
      </c>
      <c r="C379" s="59" t="s">
        <v>23</v>
      </c>
      <c r="D379" s="12">
        <v>44760</v>
      </c>
      <c r="E379" s="76" t="s">
        <v>1979</v>
      </c>
      <c r="F379" s="76" t="s">
        <v>106</v>
      </c>
      <c r="G379" s="75">
        <v>2000</v>
      </c>
      <c r="H379" s="93">
        <v>30.6</v>
      </c>
      <c r="I379" s="92">
        <v>61200</v>
      </c>
      <c r="J379" s="56" t="s">
        <v>13</v>
      </c>
      <c r="K379" s="29" t="s">
        <v>1944</v>
      </c>
    </row>
    <row r="380" spans="2:11">
      <c r="B380" s="60" t="s">
        <v>25</v>
      </c>
      <c r="C380" s="59" t="s">
        <v>23</v>
      </c>
      <c r="D380" s="73">
        <v>44760</v>
      </c>
      <c r="E380" s="76" t="s">
        <v>1980</v>
      </c>
      <c r="F380" s="76" t="s">
        <v>106</v>
      </c>
      <c r="G380" s="75">
        <v>15</v>
      </c>
      <c r="H380" s="93">
        <v>30.6</v>
      </c>
      <c r="I380" s="92">
        <v>459</v>
      </c>
      <c r="J380" s="56" t="s">
        <v>13</v>
      </c>
      <c r="K380" s="29" t="s">
        <v>1945</v>
      </c>
    </row>
    <row r="381" spans="2:11">
      <c r="B381" s="60" t="s">
        <v>25</v>
      </c>
      <c r="C381" s="59" t="s">
        <v>23</v>
      </c>
      <c r="D381" s="73">
        <v>44760</v>
      </c>
      <c r="E381" s="76" t="s">
        <v>1980</v>
      </c>
      <c r="F381" s="76" t="s">
        <v>106</v>
      </c>
      <c r="G381" s="75">
        <v>150</v>
      </c>
      <c r="H381" s="93">
        <v>30.6</v>
      </c>
      <c r="I381" s="92">
        <v>4590</v>
      </c>
      <c r="J381" s="56" t="s">
        <v>13</v>
      </c>
      <c r="K381" s="29" t="s">
        <v>1946</v>
      </c>
    </row>
    <row r="382" spans="2:11">
      <c r="B382" s="60" t="s">
        <v>25</v>
      </c>
      <c r="C382" s="59" t="s">
        <v>23</v>
      </c>
      <c r="D382" s="12">
        <v>44760</v>
      </c>
      <c r="E382" s="76" t="s">
        <v>1981</v>
      </c>
      <c r="F382" s="76" t="s">
        <v>106</v>
      </c>
      <c r="G382" s="75">
        <v>59</v>
      </c>
      <c r="H382" s="93">
        <v>30.6</v>
      </c>
      <c r="I382" s="92">
        <v>1805.4</v>
      </c>
      <c r="J382" s="56" t="s">
        <v>13</v>
      </c>
      <c r="K382" s="29" t="s">
        <v>1947</v>
      </c>
    </row>
    <row r="383" spans="2:11">
      <c r="B383" s="60" t="s">
        <v>25</v>
      </c>
      <c r="C383" s="59" t="s">
        <v>23</v>
      </c>
      <c r="D383" s="73">
        <v>44760</v>
      </c>
      <c r="E383" s="76" t="s">
        <v>1982</v>
      </c>
      <c r="F383" s="76" t="s">
        <v>106</v>
      </c>
      <c r="G383" s="75">
        <v>189</v>
      </c>
      <c r="H383" s="93">
        <v>30.6</v>
      </c>
      <c r="I383" s="92">
        <v>5783.4000000000005</v>
      </c>
      <c r="J383" s="56" t="s">
        <v>13</v>
      </c>
      <c r="K383" s="29" t="s">
        <v>1948</v>
      </c>
    </row>
    <row r="384" spans="2:11">
      <c r="B384" s="60" t="s">
        <v>25</v>
      </c>
      <c r="C384" s="59" t="s">
        <v>23</v>
      </c>
      <c r="D384" s="12">
        <v>44760</v>
      </c>
      <c r="E384" s="76" t="s">
        <v>1983</v>
      </c>
      <c r="F384" s="76" t="s">
        <v>106</v>
      </c>
      <c r="G384" s="75">
        <v>3074</v>
      </c>
      <c r="H384" s="93">
        <v>30.6</v>
      </c>
      <c r="I384" s="92">
        <v>94064.400000000009</v>
      </c>
      <c r="J384" s="56" t="s">
        <v>13</v>
      </c>
      <c r="K384" s="29" t="s">
        <v>1949</v>
      </c>
    </row>
    <row r="385" spans="2:11">
      <c r="B385" s="60" t="s">
        <v>25</v>
      </c>
      <c r="C385" s="59" t="s">
        <v>23</v>
      </c>
      <c r="D385" s="73">
        <v>44761</v>
      </c>
      <c r="E385" s="76" t="s">
        <v>2292</v>
      </c>
      <c r="F385" s="76" t="s">
        <v>106</v>
      </c>
      <c r="G385" s="75">
        <v>126</v>
      </c>
      <c r="H385" s="93">
        <v>30.5</v>
      </c>
      <c r="I385" s="92">
        <v>3843</v>
      </c>
      <c r="J385" s="56" t="s">
        <v>13</v>
      </c>
      <c r="K385" s="29" t="s">
        <v>2264</v>
      </c>
    </row>
    <row r="386" spans="2:11">
      <c r="B386" s="60" t="s">
        <v>25</v>
      </c>
      <c r="C386" s="59" t="s">
        <v>23</v>
      </c>
      <c r="D386" s="12">
        <v>44761</v>
      </c>
      <c r="E386" s="76" t="s">
        <v>2292</v>
      </c>
      <c r="F386" s="76" t="s">
        <v>106</v>
      </c>
      <c r="G386" s="75">
        <v>63</v>
      </c>
      <c r="H386" s="93">
        <v>30.5</v>
      </c>
      <c r="I386" s="92">
        <v>1921.5</v>
      </c>
      <c r="J386" s="56" t="s">
        <v>13</v>
      </c>
      <c r="K386" s="29" t="s">
        <v>2265</v>
      </c>
    </row>
    <row r="387" spans="2:11">
      <c r="B387" s="60" t="s">
        <v>25</v>
      </c>
      <c r="C387" s="59" t="s">
        <v>23</v>
      </c>
      <c r="D387" s="73">
        <v>44761</v>
      </c>
      <c r="E387" s="76" t="s">
        <v>2293</v>
      </c>
      <c r="F387" s="76" t="s">
        <v>106</v>
      </c>
      <c r="G387" s="75">
        <v>252</v>
      </c>
      <c r="H387" s="93">
        <v>30.5</v>
      </c>
      <c r="I387" s="92">
        <v>7686</v>
      </c>
      <c r="J387" s="56" t="s">
        <v>13</v>
      </c>
      <c r="K387" s="29" t="s">
        <v>2266</v>
      </c>
    </row>
    <row r="388" spans="2:11">
      <c r="B388" s="60" t="s">
        <v>25</v>
      </c>
      <c r="C388" s="59" t="s">
        <v>23</v>
      </c>
      <c r="D388" s="73">
        <v>44761</v>
      </c>
      <c r="E388" s="76" t="s">
        <v>2293</v>
      </c>
      <c r="F388" s="76" t="s">
        <v>106</v>
      </c>
      <c r="G388" s="75">
        <v>300</v>
      </c>
      <c r="H388" s="93">
        <v>30.5</v>
      </c>
      <c r="I388" s="92">
        <v>9150</v>
      </c>
      <c r="J388" s="56" t="s">
        <v>13</v>
      </c>
      <c r="K388" s="29" t="s">
        <v>2267</v>
      </c>
    </row>
    <row r="389" spans="2:11">
      <c r="B389" s="60" t="s">
        <v>25</v>
      </c>
      <c r="C389" s="59" t="s">
        <v>23</v>
      </c>
      <c r="D389" s="12">
        <v>44761</v>
      </c>
      <c r="E389" s="76" t="s">
        <v>2293</v>
      </c>
      <c r="F389" s="76" t="s">
        <v>106</v>
      </c>
      <c r="G389" s="75">
        <v>59</v>
      </c>
      <c r="H389" s="93">
        <v>30.5</v>
      </c>
      <c r="I389" s="92">
        <v>1799.5</v>
      </c>
      <c r="J389" s="56" t="s">
        <v>13</v>
      </c>
      <c r="K389" s="29" t="s">
        <v>2268</v>
      </c>
    </row>
    <row r="390" spans="2:11">
      <c r="B390" s="60" t="s">
        <v>25</v>
      </c>
      <c r="C390" s="59" t="s">
        <v>23</v>
      </c>
      <c r="D390" s="73">
        <v>44761</v>
      </c>
      <c r="E390" s="76" t="s">
        <v>2294</v>
      </c>
      <c r="F390" s="76" t="s">
        <v>106</v>
      </c>
      <c r="G390" s="75">
        <v>224</v>
      </c>
      <c r="H390" s="93">
        <v>30.8</v>
      </c>
      <c r="I390" s="92">
        <v>6899.2</v>
      </c>
      <c r="J390" s="56" t="s">
        <v>13</v>
      </c>
      <c r="K390" s="29" t="s">
        <v>2269</v>
      </c>
    </row>
    <row r="391" spans="2:11">
      <c r="B391" s="60" t="s">
        <v>25</v>
      </c>
      <c r="C391" s="59" t="s">
        <v>23</v>
      </c>
      <c r="D391" s="12">
        <v>44761</v>
      </c>
      <c r="E391" s="76" t="s">
        <v>2295</v>
      </c>
      <c r="F391" s="76" t="s">
        <v>106</v>
      </c>
      <c r="G391" s="75">
        <v>793</v>
      </c>
      <c r="H391" s="93">
        <v>30.7</v>
      </c>
      <c r="I391" s="92">
        <v>24345.1</v>
      </c>
      <c r="J391" s="56" t="s">
        <v>13</v>
      </c>
      <c r="K391" s="29" t="s">
        <v>2270</v>
      </c>
    </row>
    <row r="392" spans="2:11">
      <c r="B392" s="60" t="s">
        <v>25</v>
      </c>
      <c r="C392" s="59" t="s">
        <v>23</v>
      </c>
      <c r="D392" s="73">
        <v>44761</v>
      </c>
      <c r="E392" s="76" t="s">
        <v>2295</v>
      </c>
      <c r="F392" s="76" t="s">
        <v>106</v>
      </c>
      <c r="G392" s="75">
        <v>59</v>
      </c>
      <c r="H392" s="93">
        <v>30.7</v>
      </c>
      <c r="I392" s="92">
        <v>1811.3</v>
      </c>
      <c r="J392" s="56" t="s">
        <v>13</v>
      </c>
      <c r="K392" s="29" t="s">
        <v>2271</v>
      </c>
    </row>
    <row r="393" spans="2:11">
      <c r="B393" s="60" t="s">
        <v>25</v>
      </c>
      <c r="C393" s="59" t="s">
        <v>23</v>
      </c>
      <c r="D393" s="12">
        <v>44761</v>
      </c>
      <c r="E393" s="76" t="s">
        <v>2296</v>
      </c>
      <c r="F393" s="76" t="s">
        <v>106</v>
      </c>
      <c r="G393" s="75">
        <v>3</v>
      </c>
      <c r="H393" s="93">
        <v>30.7</v>
      </c>
      <c r="I393" s="92">
        <v>92.1</v>
      </c>
      <c r="J393" s="56" t="s">
        <v>13</v>
      </c>
      <c r="K393" s="29" t="s">
        <v>2272</v>
      </c>
    </row>
    <row r="394" spans="2:11">
      <c r="B394" s="60" t="s">
        <v>25</v>
      </c>
      <c r="C394" s="59" t="s">
        <v>23</v>
      </c>
      <c r="D394" s="73">
        <v>44761</v>
      </c>
      <c r="E394" s="76" t="s">
        <v>2296</v>
      </c>
      <c r="F394" s="76" t="s">
        <v>106</v>
      </c>
      <c r="G394" s="75">
        <v>15</v>
      </c>
      <c r="H394" s="93">
        <v>30.7</v>
      </c>
      <c r="I394" s="92">
        <v>460.5</v>
      </c>
      <c r="J394" s="56" t="s">
        <v>13</v>
      </c>
      <c r="K394" s="29" t="s">
        <v>2273</v>
      </c>
    </row>
    <row r="395" spans="2:11">
      <c r="B395" s="60" t="s">
        <v>25</v>
      </c>
      <c r="C395" s="59" t="s">
        <v>23</v>
      </c>
      <c r="D395" s="73">
        <v>44761</v>
      </c>
      <c r="E395" s="76" t="s">
        <v>2296</v>
      </c>
      <c r="F395" s="76" t="s">
        <v>106</v>
      </c>
      <c r="G395" s="75">
        <v>63</v>
      </c>
      <c r="H395" s="93">
        <v>30.65</v>
      </c>
      <c r="I395" s="92">
        <v>1930.9499999999998</v>
      </c>
      <c r="J395" s="56" t="s">
        <v>13</v>
      </c>
      <c r="K395" s="29" t="s">
        <v>2274</v>
      </c>
    </row>
    <row r="396" spans="2:11">
      <c r="B396" s="60" t="s">
        <v>25</v>
      </c>
      <c r="C396" s="59" t="s">
        <v>23</v>
      </c>
      <c r="D396" s="12">
        <v>44761</v>
      </c>
      <c r="E396" s="76" t="s">
        <v>2297</v>
      </c>
      <c r="F396" s="76" t="s">
        <v>106</v>
      </c>
      <c r="G396" s="75">
        <v>109</v>
      </c>
      <c r="H396" s="93">
        <v>30.65</v>
      </c>
      <c r="I396" s="92">
        <v>3340.85</v>
      </c>
      <c r="J396" s="56" t="s">
        <v>13</v>
      </c>
      <c r="K396" s="29" t="s">
        <v>2275</v>
      </c>
    </row>
    <row r="397" spans="2:11">
      <c r="B397" s="60" t="s">
        <v>25</v>
      </c>
      <c r="C397" s="59" t="s">
        <v>23</v>
      </c>
      <c r="D397" s="73">
        <v>44761</v>
      </c>
      <c r="E397" s="76" t="s">
        <v>2298</v>
      </c>
      <c r="F397" s="76" t="s">
        <v>106</v>
      </c>
      <c r="G397" s="75">
        <v>3</v>
      </c>
      <c r="H397" s="93">
        <v>30.7</v>
      </c>
      <c r="I397" s="92">
        <v>92.1</v>
      </c>
      <c r="J397" s="56" t="s">
        <v>13</v>
      </c>
      <c r="K397" s="29" t="s">
        <v>2276</v>
      </c>
    </row>
    <row r="398" spans="2:11">
      <c r="B398" s="60" t="s">
        <v>25</v>
      </c>
      <c r="C398" s="59" t="s">
        <v>23</v>
      </c>
      <c r="D398" s="12">
        <v>44761</v>
      </c>
      <c r="E398" s="76" t="s">
        <v>2299</v>
      </c>
      <c r="F398" s="76" t="s">
        <v>106</v>
      </c>
      <c r="G398" s="75">
        <v>64</v>
      </c>
      <c r="H398" s="93">
        <v>30.65</v>
      </c>
      <c r="I398" s="92">
        <v>1961.6</v>
      </c>
      <c r="J398" s="56" t="s">
        <v>13</v>
      </c>
      <c r="K398" s="29" t="s">
        <v>2277</v>
      </c>
    </row>
    <row r="399" spans="2:11">
      <c r="B399" s="60" t="s">
        <v>25</v>
      </c>
      <c r="C399" s="59" t="s">
        <v>23</v>
      </c>
      <c r="D399" s="73">
        <v>44761</v>
      </c>
      <c r="E399" s="76" t="s">
        <v>2300</v>
      </c>
      <c r="F399" s="76" t="s">
        <v>106</v>
      </c>
      <c r="G399" s="75">
        <v>109</v>
      </c>
      <c r="H399" s="93">
        <v>30.65</v>
      </c>
      <c r="I399" s="92">
        <v>3340.85</v>
      </c>
      <c r="J399" s="56" t="s">
        <v>13</v>
      </c>
      <c r="K399" s="29" t="s">
        <v>2278</v>
      </c>
    </row>
    <row r="400" spans="2:11">
      <c r="B400" s="60" t="s">
        <v>25</v>
      </c>
      <c r="C400" s="59" t="s">
        <v>23</v>
      </c>
      <c r="D400" s="12">
        <v>44761</v>
      </c>
      <c r="E400" s="76" t="s">
        <v>2301</v>
      </c>
      <c r="F400" s="76" t="s">
        <v>106</v>
      </c>
      <c r="G400" s="75">
        <v>3</v>
      </c>
      <c r="H400" s="93">
        <v>30.7</v>
      </c>
      <c r="I400" s="92">
        <v>92.1</v>
      </c>
      <c r="J400" s="56" t="s">
        <v>13</v>
      </c>
      <c r="K400" s="29" t="s">
        <v>2279</v>
      </c>
    </row>
    <row r="401" spans="2:11">
      <c r="B401" s="60" t="s">
        <v>25</v>
      </c>
      <c r="C401" s="59" t="s">
        <v>23</v>
      </c>
      <c r="D401" s="73">
        <v>44761</v>
      </c>
      <c r="E401" s="76" t="s">
        <v>2302</v>
      </c>
      <c r="F401" s="76" t="s">
        <v>106</v>
      </c>
      <c r="G401" s="75">
        <v>79</v>
      </c>
      <c r="H401" s="93">
        <v>30.65</v>
      </c>
      <c r="I401" s="92">
        <v>2421.35</v>
      </c>
      <c r="J401" s="56" t="s">
        <v>13</v>
      </c>
      <c r="K401" s="29" t="s">
        <v>2280</v>
      </c>
    </row>
    <row r="402" spans="2:11">
      <c r="B402" s="60" t="s">
        <v>25</v>
      </c>
      <c r="C402" s="59" t="s">
        <v>23</v>
      </c>
      <c r="D402" s="73">
        <v>44761</v>
      </c>
      <c r="E402" s="76" t="s">
        <v>2303</v>
      </c>
      <c r="F402" s="76" t="s">
        <v>106</v>
      </c>
      <c r="G402" s="75">
        <v>58</v>
      </c>
      <c r="H402" s="93">
        <v>30.65</v>
      </c>
      <c r="I402" s="92">
        <v>1777.6999999999998</v>
      </c>
      <c r="J402" s="56" t="s">
        <v>13</v>
      </c>
      <c r="K402" s="29" t="s">
        <v>2281</v>
      </c>
    </row>
    <row r="403" spans="2:11">
      <c r="B403" s="60" t="s">
        <v>25</v>
      </c>
      <c r="C403" s="59" t="s">
        <v>23</v>
      </c>
      <c r="D403" s="12">
        <v>44761</v>
      </c>
      <c r="E403" s="76" t="s">
        <v>2304</v>
      </c>
      <c r="F403" s="76" t="s">
        <v>106</v>
      </c>
      <c r="G403" s="75">
        <v>3</v>
      </c>
      <c r="H403" s="93">
        <v>30.7</v>
      </c>
      <c r="I403" s="92">
        <v>92.1</v>
      </c>
      <c r="J403" s="56" t="s">
        <v>13</v>
      </c>
      <c r="K403" s="29" t="s">
        <v>2282</v>
      </c>
    </row>
    <row r="404" spans="2:11">
      <c r="B404" s="60" t="s">
        <v>25</v>
      </c>
      <c r="C404" s="59" t="s">
        <v>23</v>
      </c>
      <c r="D404" s="73">
        <v>44761</v>
      </c>
      <c r="E404" s="76" t="s">
        <v>2305</v>
      </c>
      <c r="F404" s="76" t="s">
        <v>106</v>
      </c>
      <c r="G404" s="75">
        <v>92</v>
      </c>
      <c r="H404" s="93">
        <v>30.65</v>
      </c>
      <c r="I404" s="92">
        <v>2819.7999999999997</v>
      </c>
      <c r="J404" s="56" t="s">
        <v>13</v>
      </c>
      <c r="K404" s="29" t="s">
        <v>2283</v>
      </c>
    </row>
    <row r="405" spans="2:11">
      <c r="B405" s="60" t="s">
        <v>25</v>
      </c>
      <c r="C405" s="59" t="s">
        <v>23</v>
      </c>
      <c r="D405" s="12">
        <v>44761</v>
      </c>
      <c r="E405" s="76" t="s">
        <v>2306</v>
      </c>
      <c r="F405" s="76" t="s">
        <v>106</v>
      </c>
      <c r="G405" s="75">
        <v>50</v>
      </c>
      <c r="H405" s="93">
        <v>30.7</v>
      </c>
      <c r="I405" s="92">
        <v>1535</v>
      </c>
      <c r="J405" s="56" t="s">
        <v>13</v>
      </c>
      <c r="K405" s="29" t="s">
        <v>2284</v>
      </c>
    </row>
    <row r="406" spans="2:11">
      <c r="B406" s="60" t="s">
        <v>25</v>
      </c>
      <c r="C406" s="59" t="s">
        <v>23</v>
      </c>
      <c r="D406" s="73">
        <v>44761</v>
      </c>
      <c r="E406" s="76" t="s">
        <v>2307</v>
      </c>
      <c r="F406" s="76" t="s">
        <v>106</v>
      </c>
      <c r="G406" s="75">
        <v>275</v>
      </c>
      <c r="H406" s="93">
        <v>30.8</v>
      </c>
      <c r="I406" s="92">
        <v>8470</v>
      </c>
      <c r="J406" s="56" t="s">
        <v>13</v>
      </c>
      <c r="K406" s="29" t="s">
        <v>2285</v>
      </c>
    </row>
    <row r="407" spans="2:11">
      <c r="B407" s="60" t="s">
        <v>25</v>
      </c>
      <c r="C407" s="59" t="s">
        <v>23</v>
      </c>
      <c r="D407" s="12">
        <v>44761</v>
      </c>
      <c r="E407" s="76" t="s">
        <v>2307</v>
      </c>
      <c r="F407" s="76" t="s">
        <v>106</v>
      </c>
      <c r="G407" s="75">
        <v>61</v>
      </c>
      <c r="H407" s="93">
        <v>30.8</v>
      </c>
      <c r="I407" s="92">
        <v>1878.8</v>
      </c>
      <c r="J407" s="56" t="s">
        <v>13</v>
      </c>
      <c r="K407" s="29" t="s">
        <v>2286</v>
      </c>
    </row>
    <row r="408" spans="2:11">
      <c r="B408" s="60" t="s">
        <v>25</v>
      </c>
      <c r="C408" s="59" t="s">
        <v>23</v>
      </c>
      <c r="D408" s="73">
        <v>44761</v>
      </c>
      <c r="E408" s="76" t="s">
        <v>2307</v>
      </c>
      <c r="F408" s="76" t="s">
        <v>106</v>
      </c>
      <c r="G408" s="75">
        <v>56</v>
      </c>
      <c r="H408" s="93">
        <v>30.8</v>
      </c>
      <c r="I408" s="92">
        <v>1724.8</v>
      </c>
      <c r="J408" s="56" t="s">
        <v>13</v>
      </c>
      <c r="K408" s="29" t="s">
        <v>2287</v>
      </c>
    </row>
    <row r="409" spans="2:11">
      <c r="B409" s="60" t="s">
        <v>25</v>
      </c>
      <c r="C409" s="59" t="s">
        <v>23</v>
      </c>
      <c r="D409" s="73">
        <v>44761</v>
      </c>
      <c r="E409" s="76" t="s">
        <v>2308</v>
      </c>
      <c r="F409" s="76" t="s">
        <v>106</v>
      </c>
      <c r="G409" s="75">
        <v>5</v>
      </c>
      <c r="H409" s="93">
        <v>30.8</v>
      </c>
      <c r="I409" s="92">
        <v>154</v>
      </c>
      <c r="J409" s="56" t="s">
        <v>13</v>
      </c>
      <c r="K409" s="29" t="s">
        <v>2288</v>
      </c>
    </row>
    <row r="410" spans="2:11">
      <c r="B410" s="60" t="s">
        <v>25</v>
      </c>
      <c r="C410" s="59" t="s">
        <v>23</v>
      </c>
      <c r="D410" s="12">
        <v>44761</v>
      </c>
      <c r="E410" s="76" t="s">
        <v>2309</v>
      </c>
      <c r="F410" s="76" t="s">
        <v>106</v>
      </c>
      <c r="G410" s="75">
        <v>56</v>
      </c>
      <c r="H410" s="93">
        <v>30.9</v>
      </c>
      <c r="I410" s="92">
        <v>1730.3999999999999</v>
      </c>
      <c r="J410" s="56" t="s">
        <v>13</v>
      </c>
      <c r="K410" s="29" t="s">
        <v>2289</v>
      </c>
    </row>
    <row r="411" spans="2:11">
      <c r="B411" s="60" t="s">
        <v>25</v>
      </c>
      <c r="C411" s="59" t="s">
        <v>23</v>
      </c>
      <c r="D411" s="73">
        <v>44761</v>
      </c>
      <c r="E411" s="76" t="s">
        <v>2310</v>
      </c>
      <c r="F411" s="76" t="s">
        <v>106</v>
      </c>
      <c r="G411" s="75">
        <v>400</v>
      </c>
      <c r="H411" s="93">
        <v>30.9</v>
      </c>
      <c r="I411" s="92">
        <v>12360</v>
      </c>
      <c r="J411" s="56" t="s">
        <v>13</v>
      </c>
      <c r="K411" s="29" t="s">
        <v>2290</v>
      </c>
    </row>
    <row r="412" spans="2:11">
      <c r="B412" s="60" t="s">
        <v>25</v>
      </c>
      <c r="C412" s="59" t="s">
        <v>23</v>
      </c>
      <c r="D412" s="12">
        <v>44761</v>
      </c>
      <c r="E412" s="76" t="s">
        <v>2311</v>
      </c>
      <c r="F412" s="76" t="s">
        <v>106</v>
      </c>
      <c r="G412" s="75">
        <v>11290</v>
      </c>
      <c r="H412" s="93">
        <v>30.95</v>
      </c>
      <c r="I412" s="92">
        <v>349425.5</v>
      </c>
      <c r="J412" s="56" t="s">
        <v>13</v>
      </c>
      <c r="K412" s="29" t="s">
        <v>2291</v>
      </c>
    </row>
    <row r="413" spans="2:11">
      <c r="B413" s="60" t="s">
        <v>25</v>
      </c>
      <c r="C413" s="59" t="s">
        <v>23</v>
      </c>
      <c r="D413" s="73">
        <v>44762</v>
      </c>
      <c r="E413" s="76" t="s">
        <v>2459</v>
      </c>
      <c r="F413" s="76" t="s">
        <v>106</v>
      </c>
      <c r="G413" s="75">
        <v>55</v>
      </c>
      <c r="H413" s="93">
        <v>31.2</v>
      </c>
      <c r="I413" s="92">
        <v>1716</v>
      </c>
      <c r="J413" s="56" t="s">
        <v>13</v>
      </c>
      <c r="K413" s="29" t="s">
        <v>2437</v>
      </c>
    </row>
    <row r="414" spans="2:11">
      <c r="B414" s="60" t="s">
        <v>25</v>
      </c>
      <c r="C414" s="59" t="s">
        <v>23</v>
      </c>
      <c r="D414" s="12">
        <v>44762</v>
      </c>
      <c r="E414" s="76" t="s">
        <v>2460</v>
      </c>
      <c r="F414" s="76" t="s">
        <v>106</v>
      </c>
      <c r="G414" s="75">
        <v>248</v>
      </c>
      <c r="H414" s="93">
        <v>31.3</v>
      </c>
      <c r="I414" s="92">
        <v>7762.4000000000005</v>
      </c>
      <c r="J414" s="56" t="s">
        <v>13</v>
      </c>
      <c r="K414" s="29" t="s">
        <v>2440</v>
      </c>
    </row>
    <row r="415" spans="2:11">
      <c r="B415" s="60" t="s">
        <v>25</v>
      </c>
      <c r="C415" s="59" t="s">
        <v>23</v>
      </c>
      <c r="D415" s="73">
        <v>44762</v>
      </c>
      <c r="E415" s="76" t="s">
        <v>2461</v>
      </c>
      <c r="F415" s="76" t="s">
        <v>106</v>
      </c>
      <c r="G415" s="75">
        <v>530</v>
      </c>
      <c r="H415" s="93">
        <v>31.3</v>
      </c>
      <c r="I415" s="92">
        <v>16589</v>
      </c>
      <c r="J415" s="56" t="s">
        <v>13</v>
      </c>
      <c r="K415" s="29" t="s">
        <v>2442</v>
      </c>
    </row>
    <row r="416" spans="2:11">
      <c r="B416" s="60" t="s">
        <v>25</v>
      </c>
      <c r="C416" s="59" t="s">
        <v>23</v>
      </c>
      <c r="D416" s="73">
        <v>44762</v>
      </c>
      <c r="E416" s="76" t="s">
        <v>2462</v>
      </c>
      <c r="F416" s="76" t="s">
        <v>106</v>
      </c>
      <c r="G416" s="75">
        <v>124</v>
      </c>
      <c r="H416" s="93">
        <v>31.3</v>
      </c>
      <c r="I416" s="92">
        <v>3881.2000000000003</v>
      </c>
      <c r="J416" s="56" t="s">
        <v>13</v>
      </c>
      <c r="K416" s="29" t="s">
        <v>2444</v>
      </c>
    </row>
    <row r="417" spans="2:11">
      <c r="B417" s="60" t="s">
        <v>25</v>
      </c>
      <c r="C417" s="59" t="s">
        <v>23</v>
      </c>
      <c r="D417" s="12">
        <v>44762</v>
      </c>
      <c r="E417" s="76" t="s">
        <v>2462</v>
      </c>
      <c r="F417" s="76" t="s">
        <v>106</v>
      </c>
      <c r="G417" s="75">
        <v>90</v>
      </c>
      <c r="H417" s="93">
        <v>31.3</v>
      </c>
      <c r="I417" s="92">
        <v>2817</v>
      </c>
      <c r="J417" s="56" t="s">
        <v>13</v>
      </c>
      <c r="K417" s="29" t="s">
        <v>2445</v>
      </c>
    </row>
    <row r="418" spans="2:11">
      <c r="B418" s="60" t="s">
        <v>25</v>
      </c>
      <c r="C418" s="59" t="s">
        <v>23</v>
      </c>
      <c r="D418" s="73">
        <v>44762</v>
      </c>
      <c r="E418" s="76" t="s">
        <v>2463</v>
      </c>
      <c r="F418" s="76" t="s">
        <v>106</v>
      </c>
      <c r="G418" s="75">
        <v>62</v>
      </c>
      <c r="H418" s="93">
        <v>31.25</v>
      </c>
      <c r="I418" s="92">
        <v>1937.5</v>
      </c>
      <c r="J418" s="56" t="s">
        <v>13</v>
      </c>
      <c r="K418" s="29" t="s">
        <v>2447</v>
      </c>
    </row>
    <row r="419" spans="2:11">
      <c r="B419" s="60" t="s">
        <v>25</v>
      </c>
      <c r="C419" s="59" t="s">
        <v>23</v>
      </c>
      <c r="D419" s="12">
        <v>44762</v>
      </c>
      <c r="E419" s="76" t="s">
        <v>2464</v>
      </c>
      <c r="F419" s="76" t="s">
        <v>106</v>
      </c>
      <c r="G419" s="75">
        <v>162</v>
      </c>
      <c r="H419" s="93">
        <v>31.4</v>
      </c>
      <c r="I419" s="92">
        <v>5086.8</v>
      </c>
      <c r="J419" s="56" t="s">
        <v>13</v>
      </c>
      <c r="K419" s="29" t="s">
        <v>2449</v>
      </c>
    </row>
    <row r="420" spans="2:11">
      <c r="B420" s="60" t="s">
        <v>25</v>
      </c>
      <c r="C420" s="59" t="s">
        <v>23</v>
      </c>
      <c r="D420" s="73">
        <v>44762</v>
      </c>
      <c r="E420" s="76" t="s">
        <v>2465</v>
      </c>
      <c r="F420" s="76" t="s">
        <v>106</v>
      </c>
      <c r="G420" s="75">
        <v>216</v>
      </c>
      <c r="H420" s="93">
        <v>31.4</v>
      </c>
      <c r="I420" s="92">
        <v>6782.4</v>
      </c>
      <c r="J420" s="56" t="s">
        <v>13</v>
      </c>
      <c r="K420" s="29" t="s">
        <v>2451</v>
      </c>
    </row>
    <row r="421" spans="2:11">
      <c r="B421" s="60" t="s">
        <v>25</v>
      </c>
      <c r="C421" s="59" t="s">
        <v>23</v>
      </c>
      <c r="D421" s="12">
        <v>44762</v>
      </c>
      <c r="E421" s="76" t="s">
        <v>1574</v>
      </c>
      <c r="F421" s="76" t="s">
        <v>106</v>
      </c>
      <c r="G421" s="75">
        <v>104</v>
      </c>
      <c r="H421" s="93">
        <v>31.3</v>
      </c>
      <c r="I421" s="92">
        <v>3255.2000000000003</v>
      </c>
      <c r="J421" s="56" t="s">
        <v>13</v>
      </c>
      <c r="K421" s="29" t="s">
        <v>2453</v>
      </c>
    </row>
    <row r="422" spans="2:11">
      <c r="B422" s="60" t="s">
        <v>25</v>
      </c>
      <c r="C422" s="59" t="s">
        <v>23</v>
      </c>
      <c r="D422" s="73">
        <v>44762</v>
      </c>
      <c r="E422" s="76" t="s">
        <v>1574</v>
      </c>
      <c r="F422" s="76" t="s">
        <v>106</v>
      </c>
      <c r="G422" s="75">
        <v>57</v>
      </c>
      <c r="H422" s="93">
        <v>31.3</v>
      </c>
      <c r="I422" s="92">
        <v>1784.1000000000001</v>
      </c>
      <c r="J422" s="56" t="s">
        <v>13</v>
      </c>
      <c r="K422" s="29" t="s">
        <v>2454</v>
      </c>
    </row>
    <row r="423" spans="2:11">
      <c r="B423" s="60" t="s">
        <v>25</v>
      </c>
      <c r="C423" s="59" t="s">
        <v>23</v>
      </c>
      <c r="D423" s="73">
        <v>44762</v>
      </c>
      <c r="E423" s="76" t="s">
        <v>2466</v>
      </c>
      <c r="F423" s="76" t="s">
        <v>106</v>
      </c>
      <c r="G423" s="75">
        <v>1</v>
      </c>
      <c r="H423" s="93">
        <v>31.2</v>
      </c>
      <c r="I423" s="92">
        <v>31.2</v>
      </c>
      <c r="J423" s="56" t="s">
        <v>13</v>
      </c>
      <c r="K423" s="29" t="s">
        <v>2456</v>
      </c>
    </row>
    <row r="424" spans="2:11">
      <c r="B424" s="136" t="s">
        <v>25</v>
      </c>
      <c r="C424" s="137" t="s">
        <v>23</v>
      </c>
      <c r="D424" s="138">
        <v>44762</v>
      </c>
      <c r="E424" s="139" t="s">
        <v>2467</v>
      </c>
      <c r="F424" s="139" t="s">
        <v>106</v>
      </c>
      <c r="G424" s="140">
        <v>1</v>
      </c>
      <c r="H424" s="141">
        <v>31.2</v>
      </c>
      <c r="I424" s="142">
        <v>31.2</v>
      </c>
      <c r="J424" s="143" t="s">
        <v>13</v>
      </c>
      <c r="K424" s="144" t="s">
        <v>2458</v>
      </c>
    </row>
  </sheetData>
  <mergeCells count="1">
    <mergeCell ref="B4:K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5814F-5B3F-4A06-8C83-DDA2F24E5FDB}">
  <sheetPr codeName="Sheet9"/>
  <dimension ref="B2:T1000"/>
  <sheetViews>
    <sheetView workbookViewId="0">
      <selection activeCell="K20" sqref="K20"/>
    </sheetView>
  </sheetViews>
  <sheetFormatPr defaultRowHeight="14.6"/>
  <cols>
    <col min="3" max="4" width="14.53515625" bestFit="1" customWidth="1"/>
    <col min="6" max="6" width="14" bestFit="1" customWidth="1"/>
    <col min="10" max="11" width="14.53515625" bestFit="1" customWidth="1"/>
    <col min="12" max="12" width="10.53515625" bestFit="1" customWidth="1"/>
    <col min="13" max="13" width="14" bestFit="1" customWidth="1"/>
  </cols>
  <sheetData>
    <row r="2" spans="2:20">
      <c r="B2" t="s">
        <v>48</v>
      </c>
      <c r="C2" t="s">
        <v>53</v>
      </c>
      <c r="J2" t="s">
        <v>49</v>
      </c>
      <c r="T2" t="s">
        <v>50</v>
      </c>
    </row>
    <row r="3" spans="2:20">
      <c r="C3" t="s">
        <v>54</v>
      </c>
      <c r="D3" t="s">
        <v>52</v>
      </c>
      <c r="E3" t="s">
        <v>51</v>
      </c>
      <c r="F3" t="s">
        <v>55</v>
      </c>
      <c r="J3" t="s">
        <v>54</v>
      </c>
      <c r="K3" t="s">
        <v>52</v>
      </c>
      <c r="L3" t="s">
        <v>51</v>
      </c>
      <c r="M3" t="s">
        <v>55</v>
      </c>
    </row>
    <row r="4" spans="2:20">
      <c r="B4" t="s">
        <v>45</v>
      </c>
      <c r="C4" t="e">
        <f ca="1">(VLOOKUP(TODAY(),#REF!,2,0))</f>
        <v>#REF!</v>
      </c>
      <c r="D4">
        <f ca="1">(VLOOKUP(TODAY(),'PSH daily overview'!$B$11:$H$15,2,0))</f>
        <v>35043</v>
      </c>
      <c r="E4">
        <f ca="1">SUMIFS('Jul 14 - 20 Jul LSE £'!G:G,'Jul 14 - 20 Jul LSE £'!D:D,TODAY())</f>
        <v>35043</v>
      </c>
      <c r="F4">
        <f>SUM('Trades LSE £'!$L:$L)</f>
        <v>35043</v>
      </c>
      <c r="G4" s="63" t="e">
        <f ca="1">AND(C4=D4,C4=E4,C4=F4,D4=E4,D4=F4,E4=F4)</f>
        <v>#REF!</v>
      </c>
      <c r="J4" s="106" t="e">
        <f ca="1">(VLOOKUP(TODAY(),#REF!,3,0))</f>
        <v>#REF!</v>
      </c>
      <c r="K4" s="105">
        <f ca="1">(VLOOKUP(TODAY(),'PSH daily overview'!$B$11:$H$15,3,0))*100</f>
        <v>2633.11</v>
      </c>
      <c r="L4" s="105">
        <f ca="1">SUMIFS('Jul 14 - 20 Jul LSE £'!I:I,'Jul 14 - 20 Jul LSE £'!D:D,TODAY())/E4*100</f>
        <v>2633.1051850583572</v>
      </c>
      <c r="M4" s="105">
        <f>SUM('Trades LSE £'!F:F)/F4*100</f>
        <v>2633.1051850583572</v>
      </c>
      <c r="N4" s="63" t="e">
        <f ca="1">AND(ROUND(J4,2)=ROUND(K4,2),ROUND(J4,2)=ROUND(L4,2),ROUND(J4,2)=ROUND(M4,2),ROUND(K4,2)=ROUND(L4,2),ROUND(K4,2)=ROUND(M4,2),ROUND(L4,2)=ROUND(M4,2))</f>
        <v>#REF!</v>
      </c>
      <c r="T4" s="63" t="e">
        <f ca="1">(VLOOKUP(TODAY(),#REF!,4,0))=(VLOOKUP(TODAY(),'PSH daily overview'!$B$11:$H$15,7,0))</f>
        <v>#REF!</v>
      </c>
    </row>
    <row r="5" spans="2:20">
      <c r="B5" t="s">
        <v>46</v>
      </c>
      <c r="C5" t="e">
        <f ca="1">(VLOOKUP(TODAY(),#REF!,7,0))</f>
        <v>#REF!</v>
      </c>
      <c r="D5">
        <f ca="1">(VLOOKUP(TODAY(),'PSH daily overview'!$B$22:$E$26,2,0))</f>
        <v>311</v>
      </c>
      <c r="E5">
        <f ca="1">SUMIFS('Jul 14 - 20 Jul LSE $'!G:G,'Jul 14 - 20 Jul LSE $'!D:D,TODAY())</f>
        <v>311</v>
      </c>
      <c r="F5">
        <f>SUM('Trades LSE $'!$L:$L)</f>
        <v>311</v>
      </c>
      <c r="G5" s="63" t="e">
        <f ca="1">AND(C5=D5,C5=E5,C5=F5,D5=E5,D5=F5,E5=F5)</f>
        <v>#REF!</v>
      </c>
      <c r="J5" t="e">
        <f ca="1">(VLOOKUP(TODAY(),#REF!,8,0))</f>
        <v>#REF!</v>
      </c>
      <c r="K5" s="100">
        <f ca="1">(VLOOKUP(TODAY(),'PSH daily overview'!$B$22:$E$26,3,0))</f>
        <v>31.45</v>
      </c>
      <c r="L5" s="100">
        <f ca="1">SUMIFS('Jul 14 - 20 Jul LSE $'!I:I,'Jul 14 - 20 Jul LSE $'!D:D,TODAY())/E5</f>
        <v>31.449999999999996</v>
      </c>
      <c r="M5" s="100">
        <f>SUM('Trades LSE $'!F:F)/F5</f>
        <v>31.449999999999996</v>
      </c>
      <c r="N5" s="63" t="e">
        <f ca="1">AND(ROUND(J5,4)=ROUND(K5,4),ROUND(J5,4)=ROUND(L5,4),ROUND(J5,4)=ROUND(M5,4),ROUND(K5,4)=ROUND(L5,4),ROUND(K5,4)=ROUND(M5,4),ROUND(L5,4)=ROUND(M5,4))</f>
        <v>#REF!</v>
      </c>
    </row>
    <row r="6" spans="2:20">
      <c r="B6" t="s">
        <v>47</v>
      </c>
      <c r="C6" t="e">
        <f ca="1">(VLOOKUP(TODAY(),#REF!,11,0))</f>
        <v>#REF!</v>
      </c>
      <c r="D6">
        <f ca="1">(VLOOKUP(TODAY(),'PSH daily overview'!$B$32:$E$36,2,0))</f>
        <v>1650</v>
      </c>
      <c r="E6">
        <f ca="1">SUMIFS('Jul 14 - 20 Jul Euronext'!G:G,'Jul 14 - 20 Jul Euronext'!D:D,TODAY())</f>
        <v>1650</v>
      </c>
      <c r="F6">
        <f>SUM(TradesAM!$L:$L)</f>
        <v>1650</v>
      </c>
      <c r="G6" s="63" t="e">
        <f ca="1">AND(C6=D6,C6=E6,C6=F6,D6=E6,D6=F6,E6=F6)</f>
        <v>#REF!</v>
      </c>
      <c r="J6" t="e">
        <f ca="1">(VLOOKUP(TODAY(),#REF!,12,0))</f>
        <v>#REF!</v>
      </c>
      <c r="K6">
        <f ca="1">(VLOOKUP(TODAY(),'PSH daily overview'!$B$32:$E$36,3,0))</f>
        <v>31.317599999999999</v>
      </c>
      <c r="L6" s="100">
        <f ca="1">SUMIFS('Jul 14 - 20 Jul Euronext'!I:I,'Jul 14 - 20 Jul Euronext'!D:D,TODAY())/E6</f>
        <v>31.317575757575757</v>
      </c>
      <c r="M6" s="100">
        <f>SUM(TradesAM!F:F)/F6</f>
        <v>31.317575757575757</v>
      </c>
      <c r="N6" s="63" t="e">
        <f ca="1">AND(ROUND(J6,4)=ROUND(K6,4),ROUND(J6,4)=ROUND(L6,4),ROUND(J6,4)=ROUND(M6,4),ROUND(K6,4)=ROUND(L6,4),ROUND(K6,4)=ROUND(M6,4),ROUND(L6,4)=ROUND(M6,4))</f>
        <v>#REF!</v>
      </c>
    </row>
    <row r="7" spans="2:20">
      <c r="J7" s="99"/>
    </row>
    <row r="11" spans="2:20">
      <c r="K11" s="107"/>
      <c r="L11" s="107"/>
      <c r="M11" s="107"/>
    </row>
    <row r="971" spans="4:11">
      <c r="D971">
        <v>43914</v>
      </c>
      <c r="E971" t="s">
        <v>87</v>
      </c>
      <c r="F971" t="s">
        <v>41</v>
      </c>
      <c r="G971">
        <v>347</v>
      </c>
      <c r="H971">
        <v>14.5</v>
      </c>
      <c r="I971">
        <v>5031.5</v>
      </c>
      <c r="J971" t="s">
        <v>13</v>
      </c>
      <c r="K971" t="s">
        <v>57</v>
      </c>
    </row>
    <row r="972" spans="4:11">
      <c r="D972">
        <v>43914</v>
      </c>
      <c r="E972" t="s">
        <v>87</v>
      </c>
      <c r="F972" t="s">
        <v>41</v>
      </c>
      <c r="G972">
        <v>348</v>
      </c>
      <c r="H972">
        <v>14.48</v>
      </c>
      <c r="I972">
        <v>5039.04</v>
      </c>
      <c r="J972" t="s">
        <v>13</v>
      </c>
      <c r="K972" t="s">
        <v>58</v>
      </c>
    </row>
    <row r="973" spans="4:11">
      <c r="D973">
        <v>43914</v>
      </c>
      <c r="E973" t="s">
        <v>88</v>
      </c>
      <c r="F973" t="s">
        <v>41</v>
      </c>
      <c r="G973">
        <v>148</v>
      </c>
      <c r="H973">
        <v>14.5</v>
      </c>
      <c r="I973">
        <v>2146</v>
      </c>
      <c r="J973" t="s">
        <v>13</v>
      </c>
      <c r="K973" t="s">
        <v>59</v>
      </c>
    </row>
    <row r="974" spans="4:11">
      <c r="D974">
        <v>43914</v>
      </c>
      <c r="E974" t="s">
        <v>88</v>
      </c>
      <c r="F974" t="s">
        <v>41</v>
      </c>
      <c r="G974">
        <v>201</v>
      </c>
      <c r="H974">
        <v>14.5</v>
      </c>
      <c r="I974">
        <v>2914.5</v>
      </c>
      <c r="J974" t="s">
        <v>13</v>
      </c>
      <c r="K974" t="s">
        <v>60</v>
      </c>
    </row>
    <row r="975" spans="4:11">
      <c r="D975">
        <v>43914</v>
      </c>
      <c r="E975" t="s">
        <v>89</v>
      </c>
      <c r="F975" t="s">
        <v>41</v>
      </c>
      <c r="G975">
        <v>390</v>
      </c>
      <c r="H975">
        <v>14.5</v>
      </c>
      <c r="I975">
        <v>5655</v>
      </c>
      <c r="J975" t="s">
        <v>13</v>
      </c>
      <c r="K975" t="s">
        <v>61</v>
      </c>
    </row>
    <row r="976" spans="4:11">
      <c r="D976">
        <v>43914</v>
      </c>
      <c r="E976" t="s">
        <v>89</v>
      </c>
      <c r="F976" t="s">
        <v>41</v>
      </c>
      <c r="G976">
        <v>127</v>
      </c>
      <c r="H976">
        <v>14.5</v>
      </c>
      <c r="I976">
        <v>1841.5</v>
      </c>
      <c r="J976" t="s">
        <v>13</v>
      </c>
      <c r="K976" t="s">
        <v>62</v>
      </c>
    </row>
    <row r="977" spans="4:11">
      <c r="D977">
        <v>43914</v>
      </c>
      <c r="E977" t="s">
        <v>90</v>
      </c>
      <c r="F977" t="s">
        <v>41</v>
      </c>
      <c r="G977">
        <v>34</v>
      </c>
      <c r="H977">
        <v>14.62</v>
      </c>
      <c r="I977">
        <v>497.08</v>
      </c>
      <c r="J977" t="s">
        <v>13</v>
      </c>
      <c r="K977" t="s">
        <v>63</v>
      </c>
    </row>
    <row r="978" spans="4:11">
      <c r="D978">
        <v>43914</v>
      </c>
      <c r="E978" t="s">
        <v>91</v>
      </c>
      <c r="F978" t="s">
        <v>41</v>
      </c>
      <c r="G978">
        <v>1087</v>
      </c>
      <c r="H978">
        <v>14.78</v>
      </c>
      <c r="I978">
        <v>16065.859999999999</v>
      </c>
      <c r="J978" t="s">
        <v>13</v>
      </c>
      <c r="K978" t="s">
        <v>64</v>
      </c>
    </row>
    <row r="979" spans="4:11">
      <c r="D979">
        <v>43914</v>
      </c>
      <c r="E979" t="s">
        <v>92</v>
      </c>
      <c r="F979" t="s">
        <v>41</v>
      </c>
      <c r="G979">
        <v>1367</v>
      </c>
      <c r="H979">
        <v>14.82</v>
      </c>
      <c r="I979">
        <v>20258.939999999999</v>
      </c>
      <c r="J979" t="s">
        <v>13</v>
      </c>
      <c r="K979" t="s">
        <v>65</v>
      </c>
    </row>
    <row r="980" spans="4:11">
      <c r="D980">
        <v>43914</v>
      </c>
      <c r="E980" t="s">
        <v>92</v>
      </c>
      <c r="F980" t="s">
        <v>41</v>
      </c>
      <c r="G980">
        <v>33</v>
      </c>
      <c r="H980">
        <v>14.82</v>
      </c>
      <c r="I980">
        <v>489.06</v>
      </c>
      <c r="J980" t="s">
        <v>13</v>
      </c>
      <c r="K980" t="s">
        <v>66</v>
      </c>
    </row>
    <row r="981" spans="4:11">
      <c r="D981">
        <v>43914</v>
      </c>
      <c r="E981" t="s">
        <v>93</v>
      </c>
      <c r="F981" t="s">
        <v>41</v>
      </c>
      <c r="G981">
        <v>4</v>
      </c>
      <c r="H981">
        <v>14.82</v>
      </c>
      <c r="I981">
        <v>59.28</v>
      </c>
      <c r="J981" t="s">
        <v>13</v>
      </c>
      <c r="K981" t="s">
        <v>67</v>
      </c>
    </row>
    <row r="982" spans="4:11">
      <c r="D982">
        <v>43914</v>
      </c>
      <c r="E982" t="s">
        <v>94</v>
      </c>
      <c r="F982" t="s">
        <v>41</v>
      </c>
      <c r="G982">
        <v>800</v>
      </c>
      <c r="H982">
        <v>14.82</v>
      </c>
      <c r="I982">
        <v>11856</v>
      </c>
      <c r="J982" t="s">
        <v>13</v>
      </c>
      <c r="K982" t="s">
        <v>68</v>
      </c>
    </row>
    <row r="983" spans="4:11">
      <c r="D983">
        <v>43914</v>
      </c>
      <c r="E983" t="s">
        <v>94</v>
      </c>
      <c r="F983" t="s">
        <v>41</v>
      </c>
      <c r="G983">
        <v>200</v>
      </c>
      <c r="H983">
        <v>14.82</v>
      </c>
      <c r="I983">
        <v>2964</v>
      </c>
      <c r="J983" t="s">
        <v>13</v>
      </c>
      <c r="K983" t="s">
        <v>69</v>
      </c>
    </row>
    <row r="984" spans="4:11">
      <c r="D984">
        <v>43914</v>
      </c>
      <c r="E984" t="s">
        <v>95</v>
      </c>
      <c r="F984" t="s">
        <v>41</v>
      </c>
      <c r="G984">
        <v>127</v>
      </c>
      <c r="H984">
        <v>14.92</v>
      </c>
      <c r="I984">
        <v>1894.84</v>
      </c>
      <c r="J984" t="s">
        <v>13</v>
      </c>
      <c r="K984" t="s">
        <v>70</v>
      </c>
    </row>
    <row r="985" spans="4:11">
      <c r="D985">
        <v>43914</v>
      </c>
      <c r="E985" t="s">
        <v>96</v>
      </c>
      <c r="F985" t="s">
        <v>41</v>
      </c>
      <c r="G985">
        <v>107</v>
      </c>
      <c r="H985">
        <v>14.9</v>
      </c>
      <c r="I985">
        <v>1594.3</v>
      </c>
      <c r="J985" t="s">
        <v>13</v>
      </c>
      <c r="K985" t="s">
        <v>71</v>
      </c>
    </row>
    <row r="986" spans="4:11">
      <c r="D986">
        <v>43914</v>
      </c>
      <c r="E986" t="s">
        <v>97</v>
      </c>
      <c r="F986" t="s">
        <v>41</v>
      </c>
      <c r="G986">
        <v>26</v>
      </c>
      <c r="H986">
        <v>14.9</v>
      </c>
      <c r="I986">
        <v>387.40000000000003</v>
      </c>
      <c r="J986" t="s">
        <v>13</v>
      </c>
      <c r="K986" t="s">
        <v>72</v>
      </c>
    </row>
    <row r="987" spans="4:11">
      <c r="D987">
        <v>43914</v>
      </c>
      <c r="E987" t="s">
        <v>98</v>
      </c>
      <c r="F987" t="s">
        <v>41</v>
      </c>
      <c r="G987">
        <v>115</v>
      </c>
      <c r="H987">
        <v>14.9</v>
      </c>
      <c r="I987">
        <v>1713.5</v>
      </c>
      <c r="J987" t="s">
        <v>13</v>
      </c>
      <c r="K987" t="s">
        <v>73</v>
      </c>
    </row>
    <row r="988" spans="4:11">
      <c r="D988">
        <v>43914</v>
      </c>
      <c r="E988" t="s">
        <v>99</v>
      </c>
      <c r="F988" t="s">
        <v>41</v>
      </c>
      <c r="G988">
        <v>224</v>
      </c>
      <c r="H988">
        <v>14.9</v>
      </c>
      <c r="I988">
        <v>3337.6</v>
      </c>
      <c r="J988" t="s">
        <v>13</v>
      </c>
      <c r="K988" t="s">
        <v>74</v>
      </c>
    </row>
    <row r="989" spans="4:11">
      <c r="D989">
        <v>43914</v>
      </c>
      <c r="E989" t="s">
        <v>100</v>
      </c>
      <c r="F989" t="s">
        <v>41</v>
      </c>
      <c r="G989">
        <v>875</v>
      </c>
      <c r="H989">
        <v>14.9</v>
      </c>
      <c r="I989">
        <v>13037.5</v>
      </c>
      <c r="J989" t="s">
        <v>13</v>
      </c>
      <c r="K989" t="s">
        <v>75</v>
      </c>
    </row>
    <row r="990" spans="4:11">
      <c r="D990">
        <v>43914</v>
      </c>
      <c r="E990" t="s">
        <v>100</v>
      </c>
      <c r="F990" t="s">
        <v>41</v>
      </c>
      <c r="G990">
        <v>140</v>
      </c>
      <c r="H990">
        <v>14.88</v>
      </c>
      <c r="I990">
        <v>2083.2000000000003</v>
      </c>
      <c r="J990" t="s">
        <v>13</v>
      </c>
      <c r="K990" t="s">
        <v>76</v>
      </c>
    </row>
    <row r="991" spans="4:11">
      <c r="D991">
        <v>43914</v>
      </c>
      <c r="E991" t="s">
        <v>100</v>
      </c>
      <c r="F991" t="s">
        <v>41</v>
      </c>
      <c r="G991">
        <v>232</v>
      </c>
      <c r="H991">
        <v>14.88</v>
      </c>
      <c r="I991">
        <v>3452.1600000000003</v>
      </c>
      <c r="J991" t="s">
        <v>13</v>
      </c>
      <c r="K991" t="s">
        <v>77</v>
      </c>
    </row>
    <row r="992" spans="4:11">
      <c r="D992">
        <v>43914</v>
      </c>
      <c r="E992" t="s">
        <v>100</v>
      </c>
      <c r="F992" t="s">
        <v>41</v>
      </c>
      <c r="G992">
        <v>125</v>
      </c>
      <c r="H992">
        <v>14.88</v>
      </c>
      <c r="I992">
        <v>1860</v>
      </c>
      <c r="J992" t="s">
        <v>13</v>
      </c>
      <c r="K992" t="s">
        <v>78</v>
      </c>
    </row>
    <row r="993" spans="4:11">
      <c r="D993">
        <v>43914</v>
      </c>
      <c r="E993" t="s">
        <v>56</v>
      </c>
      <c r="F993" t="s">
        <v>41</v>
      </c>
      <c r="G993">
        <v>100</v>
      </c>
      <c r="H993">
        <v>14.9</v>
      </c>
      <c r="I993">
        <v>1490</v>
      </c>
      <c r="J993" t="s">
        <v>13</v>
      </c>
      <c r="K993" t="s">
        <v>79</v>
      </c>
    </row>
    <row r="994" spans="4:11">
      <c r="D994">
        <v>43914</v>
      </c>
      <c r="E994" t="s">
        <v>56</v>
      </c>
      <c r="F994" t="s">
        <v>41</v>
      </c>
      <c r="G994">
        <v>10</v>
      </c>
      <c r="H994">
        <v>14.9</v>
      </c>
      <c r="I994">
        <v>149</v>
      </c>
      <c r="J994" t="s">
        <v>13</v>
      </c>
      <c r="K994" t="s">
        <v>80</v>
      </c>
    </row>
    <row r="995" spans="4:11">
      <c r="D995">
        <v>43914</v>
      </c>
      <c r="E995" t="s">
        <v>101</v>
      </c>
      <c r="F995" t="s">
        <v>41</v>
      </c>
      <c r="G995">
        <v>464</v>
      </c>
      <c r="H995">
        <v>14.84</v>
      </c>
      <c r="I995">
        <v>6885.76</v>
      </c>
      <c r="J995" t="s">
        <v>13</v>
      </c>
      <c r="K995" t="s">
        <v>81</v>
      </c>
    </row>
    <row r="996" spans="4:11">
      <c r="D996">
        <v>43914</v>
      </c>
      <c r="E996" t="s">
        <v>102</v>
      </c>
      <c r="F996" t="s">
        <v>41</v>
      </c>
      <c r="G996">
        <v>240</v>
      </c>
      <c r="H996">
        <v>14.92</v>
      </c>
      <c r="I996">
        <v>3580.8</v>
      </c>
      <c r="J996" t="s">
        <v>13</v>
      </c>
      <c r="K996" t="s">
        <v>82</v>
      </c>
    </row>
    <row r="997" spans="4:11">
      <c r="D997">
        <v>43914</v>
      </c>
      <c r="E997" t="s">
        <v>102</v>
      </c>
      <c r="F997" t="s">
        <v>41</v>
      </c>
      <c r="G997">
        <v>1443</v>
      </c>
      <c r="H997">
        <v>14.92</v>
      </c>
      <c r="I997">
        <v>21529.56</v>
      </c>
      <c r="J997" t="s">
        <v>13</v>
      </c>
      <c r="K997" t="s">
        <v>83</v>
      </c>
    </row>
    <row r="998" spans="4:11">
      <c r="D998">
        <v>43914</v>
      </c>
      <c r="E998" t="s">
        <v>103</v>
      </c>
      <c r="F998" t="s">
        <v>41</v>
      </c>
      <c r="G998">
        <v>39</v>
      </c>
      <c r="H998">
        <v>14.92</v>
      </c>
      <c r="I998">
        <v>581.88</v>
      </c>
      <c r="J998" t="s">
        <v>13</v>
      </c>
      <c r="K998" t="s">
        <v>84</v>
      </c>
    </row>
    <row r="999" spans="4:11">
      <c r="D999">
        <v>43914</v>
      </c>
      <c r="E999" t="s">
        <v>104</v>
      </c>
      <c r="F999" t="s">
        <v>41</v>
      </c>
      <c r="G999">
        <v>124</v>
      </c>
      <c r="H999">
        <v>14.92</v>
      </c>
      <c r="I999">
        <v>1850.08</v>
      </c>
      <c r="J999" t="s">
        <v>13</v>
      </c>
      <c r="K999" t="s">
        <v>85</v>
      </c>
    </row>
    <row r="1000" spans="4:11">
      <c r="D1000">
        <v>43914</v>
      </c>
      <c r="E1000" t="s">
        <v>105</v>
      </c>
      <c r="F1000" t="s">
        <v>41</v>
      </c>
      <c r="G1000">
        <v>200</v>
      </c>
      <c r="H1000">
        <v>14.92</v>
      </c>
      <c r="I1000">
        <v>2984</v>
      </c>
      <c r="J1000" t="s">
        <v>13</v>
      </c>
      <c r="K1000" t="s">
        <v>86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P614"/>
  <sheetViews>
    <sheetView zoomScaleNormal="100" workbookViewId="0">
      <selection activeCell="H106" sqref="A3:H106"/>
    </sheetView>
  </sheetViews>
  <sheetFormatPr defaultRowHeight="14.6"/>
  <cols>
    <col min="1" max="1" width="10.69140625" customWidth="1"/>
    <col min="2" max="2" width="9.15234375" customWidth="1"/>
    <col min="3" max="3" width="9.69140625" customWidth="1"/>
    <col min="4" max="4" width="9.15234375" customWidth="1"/>
    <col min="5" max="5" width="10.84375" style="89" customWidth="1"/>
    <col min="6" max="6" width="14.69140625" style="91" customWidth="1"/>
    <col min="7" max="7" width="14.69140625" customWidth="1"/>
    <col min="8" max="9" width="17.69140625" customWidth="1"/>
    <col min="10" max="13" width="9.15234375" customWidth="1"/>
    <col min="14" max="14" width="14.84375" customWidth="1"/>
    <col min="15" max="15" width="30.15234375" customWidth="1"/>
    <col min="16" max="16" width="9.15234375" customWidth="1"/>
    <col min="17" max="17" width="17.69140625" customWidth="1"/>
    <col min="18" max="41" width="9.15234375" customWidth="1"/>
  </cols>
  <sheetData>
    <row r="2" spans="1:42">
      <c r="A2" s="63" t="s">
        <v>0</v>
      </c>
      <c r="B2" s="63" t="s">
        <v>5</v>
      </c>
      <c r="C2" s="63" t="s">
        <v>32</v>
      </c>
      <c r="D2" s="64" t="s">
        <v>29</v>
      </c>
      <c r="E2" s="88" t="s">
        <v>30</v>
      </c>
      <c r="F2" s="90" t="s">
        <v>31</v>
      </c>
      <c r="G2" s="65"/>
      <c r="H2" s="65" t="s">
        <v>33</v>
      </c>
      <c r="I2" s="66"/>
    </row>
    <row r="3" spans="1:42">
      <c r="A3" s="67" t="e">
        <f>#REF!</f>
        <v>#REF!</v>
      </c>
      <c r="B3" s="63" t="str">
        <f>MID(O3,FIND(" ",O3)+1,8)</f>
        <v>09:07:00</v>
      </c>
      <c r="C3" s="63" t="s">
        <v>106</v>
      </c>
      <c r="D3" s="64">
        <f t="shared" ref="D3:D66" si="0">L3</f>
        <v>495</v>
      </c>
      <c r="E3" s="88">
        <f t="shared" ref="E3:E65" si="1">M3/100</f>
        <v>26</v>
      </c>
      <c r="F3" s="90">
        <f t="shared" ref="F3:F34" si="2">(D3*E3)</f>
        <v>12870</v>
      </c>
      <c r="G3" s="65" t="s">
        <v>12</v>
      </c>
      <c r="H3" s="65" t="str">
        <f t="shared" ref="H3:H34" si="3">Q3</f>
        <v>00310103843TRLO1</v>
      </c>
      <c r="I3" s="66"/>
      <c r="J3" s="78" t="s">
        <v>107</v>
      </c>
      <c r="K3" s="102" t="s">
        <v>108</v>
      </c>
      <c r="L3">
        <v>495</v>
      </c>
      <c r="M3">
        <v>2600</v>
      </c>
      <c r="N3" t="s">
        <v>109</v>
      </c>
      <c r="O3" t="s">
        <v>2468</v>
      </c>
      <c r="P3" t="s">
        <v>110</v>
      </c>
      <c r="Q3" t="s">
        <v>2469</v>
      </c>
      <c r="R3">
        <v>840</v>
      </c>
      <c r="S3">
        <v>1</v>
      </c>
      <c r="T3">
        <v>1</v>
      </c>
      <c r="U3">
        <v>0</v>
      </c>
      <c r="V3" t="s">
        <v>2470</v>
      </c>
      <c r="W3" t="s">
        <v>1985</v>
      </c>
      <c r="X3">
        <v>1</v>
      </c>
      <c r="Y3">
        <v>0</v>
      </c>
      <c r="Z3">
        <v>0</v>
      </c>
      <c r="AB3" t="s">
        <v>1901</v>
      </c>
      <c r="AC3" t="s">
        <v>45</v>
      </c>
      <c r="AD3">
        <v>1</v>
      </c>
      <c r="AE3" t="s">
        <v>2469</v>
      </c>
      <c r="AF3" t="s">
        <v>107</v>
      </c>
      <c r="AG3">
        <v>1</v>
      </c>
      <c r="AJ3" t="s">
        <v>1902</v>
      </c>
      <c r="AK3" t="s">
        <v>1902</v>
      </c>
      <c r="AL3" t="s">
        <v>45</v>
      </c>
      <c r="AM3" t="s">
        <v>1986</v>
      </c>
      <c r="AN3" t="s">
        <v>45</v>
      </c>
      <c r="AP3">
        <v>0</v>
      </c>
    </row>
    <row r="4" spans="1:42">
      <c r="A4" s="67" t="e">
        <f>#REF!</f>
        <v>#REF!</v>
      </c>
      <c r="B4" s="63" t="str">
        <f t="shared" ref="B4:B66" si="4">MID(O4,FIND(" ",O4)+1,8)</f>
        <v>09:11:20</v>
      </c>
      <c r="C4" s="63" t="s">
        <v>106</v>
      </c>
      <c r="D4" s="64">
        <f t="shared" si="0"/>
        <v>50</v>
      </c>
      <c r="E4" s="88">
        <f t="shared" si="1"/>
        <v>26.1</v>
      </c>
      <c r="F4" s="90">
        <f t="shared" si="2"/>
        <v>1305</v>
      </c>
      <c r="G4" s="65" t="s">
        <v>12</v>
      </c>
      <c r="H4" s="65" t="str">
        <f t="shared" si="3"/>
        <v>00310104547TRLO1</v>
      </c>
      <c r="I4" s="66"/>
      <c r="J4" t="s">
        <v>107</v>
      </c>
      <c r="K4" s="102" t="s">
        <v>108</v>
      </c>
      <c r="L4">
        <v>50</v>
      </c>
      <c r="M4">
        <v>2610</v>
      </c>
      <c r="N4" t="s">
        <v>109</v>
      </c>
      <c r="O4" t="s">
        <v>2471</v>
      </c>
      <c r="P4" t="s">
        <v>110</v>
      </c>
      <c r="Q4" t="s">
        <v>2472</v>
      </c>
      <c r="R4">
        <v>840</v>
      </c>
      <c r="S4">
        <v>1</v>
      </c>
      <c r="T4">
        <v>1</v>
      </c>
      <c r="U4">
        <v>0</v>
      </c>
      <c r="V4" t="s">
        <v>2470</v>
      </c>
      <c r="W4" t="s">
        <v>1985</v>
      </c>
      <c r="X4">
        <v>1</v>
      </c>
      <c r="Y4">
        <v>0</v>
      </c>
      <c r="Z4">
        <v>0</v>
      </c>
      <c r="AB4" t="s">
        <v>1901</v>
      </c>
      <c r="AC4" t="s">
        <v>45</v>
      </c>
      <c r="AD4">
        <v>1</v>
      </c>
      <c r="AE4" t="s">
        <v>2472</v>
      </c>
      <c r="AF4" t="s">
        <v>107</v>
      </c>
      <c r="AG4">
        <v>1</v>
      </c>
      <c r="AJ4" t="s">
        <v>1902</v>
      </c>
      <c r="AK4" t="s">
        <v>1902</v>
      </c>
      <c r="AL4" t="s">
        <v>45</v>
      </c>
      <c r="AM4" t="s">
        <v>1986</v>
      </c>
      <c r="AN4" t="s">
        <v>45</v>
      </c>
      <c r="AP4">
        <v>0</v>
      </c>
    </row>
    <row r="5" spans="1:42">
      <c r="A5" s="67" t="e">
        <f>#REF!</f>
        <v>#REF!</v>
      </c>
      <c r="B5" s="63" t="str">
        <f t="shared" si="4"/>
        <v>09:12:52</v>
      </c>
      <c r="C5" s="63" t="s">
        <v>106</v>
      </c>
      <c r="D5" s="64">
        <f t="shared" si="0"/>
        <v>100</v>
      </c>
      <c r="E5" s="88">
        <f t="shared" si="1"/>
        <v>26.1</v>
      </c>
      <c r="F5" s="90">
        <f t="shared" si="2"/>
        <v>2610</v>
      </c>
      <c r="G5" s="65" t="s">
        <v>12</v>
      </c>
      <c r="H5" s="65" t="str">
        <f t="shared" si="3"/>
        <v>00310104765TRLO1</v>
      </c>
      <c r="I5" s="66"/>
      <c r="J5" t="s">
        <v>107</v>
      </c>
      <c r="K5" s="102" t="s">
        <v>108</v>
      </c>
      <c r="L5">
        <v>100</v>
      </c>
      <c r="M5">
        <v>2610</v>
      </c>
      <c r="N5" t="s">
        <v>109</v>
      </c>
      <c r="O5" t="s">
        <v>2473</v>
      </c>
      <c r="P5" t="s">
        <v>110</v>
      </c>
      <c r="Q5" t="s">
        <v>2474</v>
      </c>
      <c r="R5">
        <v>840</v>
      </c>
      <c r="S5">
        <v>1</v>
      </c>
      <c r="T5">
        <v>1</v>
      </c>
      <c r="U5">
        <v>0</v>
      </c>
      <c r="V5" t="s">
        <v>2470</v>
      </c>
      <c r="W5" t="s">
        <v>1985</v>
      </c>
      <c r="X5">
        <v>1</v>
      </c>
      <c r="Y5">
        <v>0</v>
      </c>
      <c r="Z5">
        <v>0</v>
      </c>
      <c r="AB5" t="s">
        <v>1901</v>
      </c>
      <c r="AC5" t="s">
        <v>45</v>
      </c>
      <c r="AD5">
        <v>1</v>
      </c>
      <c r="AE5" t="s">
        <v>2474</v>
      </c>
      <c r="AF5" t="s">
        <v>107</v>
      </c>
      <c r="AG5">
        <v>1</v>
      </c>
      <c r="AJ5" t="s">
        <v>1902</v>
      </c>
      <c r="AK5" t="s">
        <v>1902</v>
      </c>
      <c r="AL5" t="s">
        <v>45</v>
      </c>
      <c r="AM5" t="s">
        <v>1986</v>
      </c>
      <c r="AN5" t="s">
        <v>45</v>
      </c>
      <c r="AP5">
        <v>0</v>
      </c>
    </row>
    <row r="6" spans="1:42">
      <c r="A6" s="67" t="e">
        <f>#REF!</f>
        <v>#REF!</v>
      </c>
      <c r="B6" s="63" t="str">
        <f t="shared" si="4"/>
        <v>09:12:52</v>
      </c>
      <c r="C6" s="63" t="s">
        <v>106</v>
      </c>
      <c r="D6" s="64">
        <f t="shared" si="0"/>
        <v>400</v>
      </c>
      <c r="E6" s="88">
        <f t="shared" si="1"/>
        <v>26.1</v>
      </c>
      <c r="F6" s="90">
        <f t="shared" si="2"/>
        <v>10440</v>
      </c>
      <c r="G6" s="65" t="s">
        <v>12</v>
      </c>
      <c r="H6" s="65" t="str">
        <f t="shared" si="3"/>
        <v>00310104766TRLO1</v>
      </c>
      <c r="I6" s="66"/>
      <c r="J6" t="s">
        <v>107</v>
      </c>
      <c r="K6" s="102" t="s">
        <v>108</v>
      </c>
      <c r="L6">
        <v>400</v>
      </c>
      <c r="M6">
        <v>2610</v>
      </c>
      <c r="N6" t="s">
        <v>109</v>
      </c>
      <c r="O6" t="s">
        <v>2473</v>
      </c>
      <c r="P6" t="s">
        <v>110</v>
      </c>
      <c r="Q6" t="s">
        <v>2475</v>
      </c>
      <c r="R6">
        <v>840</v>
      </c>
      <c r="S6">
        <v>1</v>
      </c>
      <c r="T6">
        <v>1</v>
      </c>
      <c r="U6">
        <v>0</v>
      </c>
      <c r="V6" t="s">
        <v>2470</v>
      </c>
      <c r="W6" t="s">
        <v>1985</v>
      </c>
      <c r="X6">
        <v>1</v>
      </c>
      <c r="Y6">
        <v>0</v>
      </c>
      <c r="Z6">
        <v>0</v>
      </c>
      <c r="AB6" t="s">
        <v>1901</v>
      </c>
      <c r="AC6" t="s">
        <v>45</v>
      </c>
      <c r="AD6">
        <v>1</v>
      </c>
      <c r="AE6" t="s">
        <v>2475</v>
      </c>
      <c r="AF6" t="s">
        <v>107</v>
      </c>
      <c r="AG6">
        <v>1</v>
      </c>
      <c r="AJ6" t="s">
        <v>1902</v>
      </c>
      <c r="AK6" t="s">
        <v>1902</v>
      </c>
      <c r="AL6" t="s">
        <v>45</v>
      </c>
      <c r="AM6" t="s">
        <v>1986</v>
      </c>
      <c r="AN6" t="s">
        <v>45</v>
      </c>
      <c r="AP6">
        <v>0</v>
      </c>
    </row>
    <row r="7" spans="1:42">
      <c r="A7" s="67" t="e">
        <f>#REF!</f>
        <v>#REF!</v>
      </c>
      <c r="B7" s="63" t="str">
        <f t="shared" si="4"/>
        <v>09:14:27</v>
      </c>
      <c r="C7" s="63" t="s">
        <v>106</v>
      </c>
      <c r="D7" s="64">
        <f t="shared" si="0"/>
        <v>180</v>
      </c>
      <c r="E7" s="88">
        <f t="shared" si="1"/>
        <v>26.1</v>
      </c>
      <c r="F7" s="90">
        <f t="shared" si="2"/>
        <v>4698</v>
      </c>
      <c r="G7" s="65" t="s">
        <v>12</v>
      </c>
      <c r="H7" s="65" t="str">
        <f t="shared" si="3"/>
        <v>00310104983TRLO1</v>
      </c>
      <c r="I7" s="66"/>
      <c r="J7" t="s">
        <v>107</v>
      </c>
      <c r="K7" s="102" t="s">
        <v>108</v>
      </c>
      <c r="L7">
        <v>180</v>
      </c>
      <c r="M7">
        <v>2610</v>
      </c>
      <c r="N7" t="s">
        <v>109</v>
      </c>
      <c r="O7" t="s">
        <v>2476</v>
      </c>
      <c r="P7" t="s">
        <v>110</v>
      </c>
      <c r="Q7" t="s">
        <v>2477</v>
      </c>
      <c r="R7">
        <v>840</v>
      </c>
      <c r="S7">
        <v>1</v>
      </c>
      <c r="T7">
        <v>1</v>
      </c>
      <c r="U7">
        <v>0</v>
      </c>
      <c r="V7" t="s">
        <v>2470</v>
      </c>
      <c r="W7" t="s">
        <v>1985</v>
      </c>
      <c r="X7">
        <v>1</v>
      </c>
      <c r="Y7">
        <v>0</v>
      </c>
      <c r="Z7">
        <v>0</v>
      </c>
      <c r="AB7" t="s">
        <v>1901</v>
      </c>
      <c r="AC7" t="s">
        <v>45</v>
      </c>
      <c r="AD7">
        <v>1</v>
      </c>
      <c r="AE7" t="s">
        <v>2477</v>
      </c>
      <c r="AF7" t="s">
        <v>107</v>
      </c>
      <c r="AG7">
        <v>1</v>
      </c>
      <c r="AJ7" t="s">
        <v>1902</v>
      </c>
      <c r="AK7" t="s">
        <v>1902</v>
      </c>
      <c r="AL7" t="s">
        <v>45</v>
      </c>
      <c r="AM7" t="s">
        <v>1986</v>
      </c>
      <c r="AN7" t="s">
        <v>45</v>
      </c>
      <c r="AP7">
        <v>0</v>
      </c>
    </row>
    <row r="8" spans="1:42">
      <c r="A8" s="67" t="e">
        <f>#REF!</f>
        <v>#REF!</v>
      </c>
      <c r="B8" s="63" t="str">
        <f t="shared" si="4"/>
        <v>09:23:44</v>
      </c>
      <c r="C8" s="63" t="s">
        <v>106</v>
      </c>
      <c r="D8" s="64">
        <f t="shared" si="0"/>
        <v>120</v>
      </c>
      <c r="E8" s="88">
        <f t="shared" si="1"/>
        <v>26.05</v>
      </c>
      <c r="F8" s="90">
        <f t="shared" si="2"/>
        <v>3126</v>
      </c>
      <c r="G8" s="65" t="s">
        <v>12</v>
      </c>
      <c r="H8" s="65" t="str">
        <f t="shared" si="3"/>
        <v>00310106329TRLO1</v>
      </c>
      <c r="I8" s="66"/>
      <c r="J8" t="s">
        <v>107</v>
      </c>
      <c r="K8" s="102" t="s">
        <v>108</v>
      </c>
      <c r="L8">
        <v>120</v>
      </c>
      <c r="M8">
        <v>2605</v>
      </c>
      <c r="N8" t="s">
        <v>109</v>
      </c>
      <c r="O8" t="s">
        <v>2478</v>
      </c>
      <c r="P8" t="s">
        <v>110</v>
      </c>
      <c r="Q8" t="s">
        <v>2479</v>
      </c>
      <c r="R8">
        <v>840</v>
      </c>
      <c r="S8">
        <v>1</v>
      </c>
      <c r="T8">
        <v>1</v>
      </c>
      <c r="U8">
        <v>0</v>
      </c>
      <c r="V8" t="s">
        <v>2470</v>
      </c>
      <c r="W8" t="s">
        <v>1985</v>
      </c>
      <c r="X8">
        <v>1</v>
      </c>
      <c r="Y8">
        <v>0</v>
      </c>
      <c r="Z8">
        <v>0</v>
      </c>
      <c r="AB8" t="s">
        <v>1901</v>
      </c>
      <c r="AC8" t="s">
        <v>45</v>
      </c>
      <c r="AD8">
        <v>1</v>
      </c>
      <c r="AE8" t="s">
        <v>2479</v>
      </c>
      <c r="AF8" t="s">
        <v>107</v>
      </c>
      <c r="AG8">
        <v>1</v>
      </c>
      <c r="AJ8" t="s">
        <v>1902</v>
      </c>
      <c r="AK8" t="s">
        <v>1902</v>
      </c>
      <c r="AL8" t="s">
        <v>45</v>
      </c>
      <c r="AM8" t="s">
        <v>1986</v>
      </c>
      <c r="AN8" t="s">
        <v>45</v>
      </c>
      <c r="AP8">
        <v>0</v>
      </c>
    </row>
    <row r="9" spans="1:42">
      <c r="A9" s="67" t="e">
        <f>#REF!</f>
        <v>#REF!</v>
      </c>
      <c r="B9" s="63" t="str">
        <f t="shared" si="4"/>
        <v>09:40:44</v>
      </c>
      <c r="C9" s="63" t="s">
        <v>106</v>
      </c>
      <c r="D9" s="64">
        <f t="shared" si="0"/>
        <v>51</v>
      </c>
      <c r="E9" s="88">
        <f t="shared" si="1"/>
        <v>26.1</v>
      </c>
      <c r="F9" s="90">
        <f t="shared" si="2"/>
        <v>1331.1000000000001</v>
      </c>
      <c r="G9" s="65" t="s">
        <v>12</v>
      </c>
      <c r="H9" s="65" t="str">
        <f t="shared" si="3"/>
        <v>00310108671TRLO1</v>
      </c>
      <c r="I9" s="66"/>
      <c r="J9" t="s">
        <v>107</v>
      </c>
      <c r="K9" s="102" t="s">
        <v>108</v>
      </c>
      <c r="L9">
        <v>51</v>
      </c>
      <c r="M9">
        <v>2610</v>
      </c>
      <c r="N9" t="s">
        <v>109</v>
      </c>
      <c r="O9" t="s">
        <v>2480</v>
      </c>
      <c r="P9" t="s">
        <v>110</v>
      </c>
      <c r="Q9" t="s">
        <v>2481</v>
      </c>
      <c r="R9">
        <v>840</v>
      </c>
      <c r="S9">
        <v>1</v>
      </c>
      <c r="T9">
        <v>1</v>
      </c>
      <c r="U9">
        <v>0</v>
      </c>
      <c r="V9" t="s">
        <v>2470</v>
      </c>
      <c r="W9" t="s">
        <v>1985</v>
      </c>
      <c r="X9">
        <v>1</v>
      </c>
      <c r="Y9">
        <v>0</v>
      </c>
      <c r="Z9">
        <v>0</v>
      </c>
      <c r="AB9" t="s">
        <v>1901</v>
      </c>
      <c r="AC9" t="s">
        <v>45</v>
      </c>
      <c r="AD9">
        <v>1</v>
      </c>
      <c r="AE9" t="s">
        <v>2481</v>
      </c>
      <c r="AF9" t="s">
        <v>107</v>
      </c>
      <c r="AG9">
        <v>1</v>
      </c>
      <c r="AJ9" t="s">
        <v>1902</v>
      </c>
      <c r="AK9" t="s">
        <v>1902</v>
      </c>
      <c r="AL9" t="s">
        <v>45</v>
      </c>
      <c r="AM9" t="s">
        <v>1986</v>
      </c>
      <c r="AN9" t="s">
        <v>45</v>
      </c>
      <c r="AP9">
        <v>0</v>
      </c>
    </row>
    <row r="10" spans="1:42">
      <c r="A10" s="67" t="e">
        <f>#REF!</f>
        <v>#REF!</v>
      </c>
      <c r="B10" s="63" t="str">
        <f t="shared" si="4"/>
        <v>09:40:47</v>
      </c>
      <c r="C10" s="63" t="s">
        <v>106</v>
      </c>
      <c r="D10" s="64">
        <f t="shared" si="0"/>
        <v>51</v>
      </c>
      <c r="E10" s="88">
        <f t="shared" si="1"/>
        <v>26.15</v>
      </c>
      <c r="F10" s="90">
        <f t="shared" si="2"/>
        <v>1333.6499999999999</v>
      </c>
      <c r="G10" s="65" t="s">
        <v>12</v>
      </c>
      <c r="H10" s="65" t="str">
        <f t="shared" si="3"/>
        <v>00310108674TRLO1</v>
      </c>
      <c r="I10" s="66"/>
      <c r="J10" t="s">
        <v>107</v>
      </c>
      <c r="K10" s="102" t="s">
        <v>108</v>
      </c>
      <c r="L10">
        <v>51</v>
      </c>
      <c r="M10">
        <v>2615</v>
      </c>
      <c r="N10" t="s">
        <v>109</v>
      </c>
      <c r="O10" t="s">
        <v>2482</v>
      </c>
      <c r="P10" t="s">
        <v>110</v>
      </c>
      <c r="Q10" t="s">
        <v>2483</v>
      </c>
      <c r="R10">
        <v>840</v>
      </c>
      <c r="S10">
        <v>1</v>
      </c>
      <c r="T10">
        <v>1</v>
      </c>
      <c r="U10">
        <v>0</v>
      </c>
      <c r="V10" t="s">
        <v>2470</v>
      </c>
      <c r="W10" t="s">
        <v>1985</v>
      </c>
      <c r="X10">
        <v>1</v>
      </c>
      <c r="Y10">
        <v>0</v>
      </c>
      <c r="Z10">
        <v>0</v>
      </c>
      <c r="AB10" t="s">
        <v>1901</v>
      </c>
      <c r="AC10" t="s">
        <v>45</v>
      </c>
      <c r="AD10">
        <v>1</v>
      </c>
      <c r="AE10" t="s">
        <v>2483</v>
      </c>
      <c r="AF10" t="s">
        <v>107</v>
      </c>
      <c r="AG10">
        <v>1</v>
      </c>
      <c r="AJ10" t="s">
        <v>1902</v>
      </c>
      <c r="AK10" t="s">
        <v>1902</v>
      </c>
      <c r="AL10" t="s">
        <v>45</v>
      </c>
      <c r="AM10" t="s">
        <v>1986</v>
      </c>
      <c r="AN10" t="s">
        <v>45</v>
      </c>
      <c r="AP10">
        <v>0</v>
      </c>
    </row>
    <row r="11" spans="1:42">
      <c r="A11" s="67" t="e">
        <f>#REF!</f>
        <v>#REF!</v>
      </c>
      <c r="B11" s="63" t="str">
        <f t="shared" si="4"/>
        <v>09:44:03</v>
      </c>
      <c r="C11" s="63" t="s">
        <v>106</v>
      </c>
      <c r="D11" s="64">
        <f t="shared" si="0"/>
        <v>420</v>
      </c>
      <c r="E11" s="88">
        <f t="shared" si="1"/>
        <v>26.2</v>
      </c>
      <c r="F11" s="90">
        <f t="shared" si="2"/>
        <v>11004</v>
      </c>
      <c r="G11" s="65" t="s">
        <v>12</v>
      </c>
      <c r="H11" s="65" t="str">
        <f t="shared" si="3"/>
        <v>00310109037TRLO1</v>
      </c>
      <c r="I11" s="66"/>
      <c r="J11" t="s">
        <v>107</v>
      </c>
      <c r="K11" s="102" t="s">
        <v>108</v>
      </c>
      <c r="L11">
        <v>420</v>
      </c>
      <c r="M11">
        <v>2620</v>
      </c>
      <c r="N11" t="s">
        <v>109</v>
      </c>
      <c r="O11" t="s">
        <v>2484</v>
      </c>
      <c r="P11" t="s">
        <v>110</v>
      </c>
      <c r="Q11" t="s">
        <v>2485</v>
      </c>
      <c r="R11">
        <v>840</v>
      </c>
      <c r="S11">
        <v>1</v>
      </c>
      <c r="T11">
        <v>1</v>
      </c>
      <c r="U11">
        <v>0</v>
      </c>
      <c r="V11" t="s">
        <v>2470</v>
      </c>
      <c r="W11" t="s">
        <v>1985</v>
      </c>
      <c r="X11">
        <v>1</v>
      </c>
      <c r="Y11">
        <v>0</v>
      </c>
      <c r="Z11">
        <v>0</v>
      </c>
      <c r="AB11" t="s">
        <v>1901</v>
      </c>
      <c r="AC11" t="s">
        <v>45</v>
      </c>
      <c r="AD11">
        <v>1</v>
      </c>
      <c r="AE11" t="s">
        <v>2485</v>
      </c>
      <c r="AF11" t="s">
        <v>107</v>
      </c>
      <c r="AG11">
        <v>1</v>
      </c>
      <c r="AJ11" t="s">
        <v>1902</v>
      </c>
      <c r="AK11" t="s">
        <v>1902</v>
      </c>
      <c r="AL11" t="s">
        <v>45</v>
      </c>
      <c r="AM11" t="s">
        <v>1986</v>
      </c>
      <c r="AN11" t="s">
        <v>45</v>
      </c>
      <c r="AP11">
        <v>0</v>
      </c>
    </row>
    <row r="12" spans="1:42">
      <c r="A12" s="67" t="e">
        <f>#REF!</f>
        <v>#REF!</v>
      </c>
      <c r="B12" s="63" t="str">
        <f t="shared" si="4"/>
        <v>09:44:03</v>
      </c>
      <c r="C12" s="63" t="s">
        <v>106</v>
      </c>
      <c r="D12" s="64">
        <f t="shared" si="0"/>
        <v>108</v>
      </c>
      <c r="E12" s="88">
        <f t="shared" si="1"/>
        <v>26.2</v>
      </c>
      <c r="F12" s="90">
        <f t="shared" si="2"/>
        <v>2829.6</v>
      </c>
      <c r="G12" s="65" t="s">
        <v>12</v>
      </c>
      <c r="H12" s="65" t="str">
        <f t="shared" si="3"/>
        <v>00310109038TRLO1</v>
      </c>
      <c r="I12" s="66"/>
      <c r="J12" t="s">
        <v>107</v>
      </c>
      <c r="K12" s="102" t="s">
        <v>108</v>
      </c>
      <c r="L12">
        <v>108</v>
      </c>
      <c r="M12">
        <v>2620</v>
      </c>
      <c r="N12" t="s">
        <v>109</v>
      </c>
      <c r="O12" t="s">
        <v>2484</v>
      </c>
      <c r="P12" t="s">
        <v>110</v>
      </c>
      <c r="Q12" t="s">
        <v>2486</v>
      </c>
      <c r="R12">
        <v>840</v>
      </c>
      <c r="S12">
        <v>1</v>
      </c>
      <c r="T12">
        <v>1</v>
      </c>
      <c r="U12">
        <v>0</v>
      </c>
      <c r="V12" t="s">
        <v>2470</v>
      </c>
      <c r="W12" t="s">
        <v>1985</v>
      </c>
      <c r="X12">
        <v>1</v>
      </c>
      <c r="Y12">
        <v>0</v>
      </c>
      <c r="Z12">
        <v>0</v>
      </c>
      <c r="AB12" t="s">
        <v>1901</v>
      </c>
      <c r="AC12" t="s">
        <v>45</v>
      </c>
      <c r="AD12">
        <v>1</v>
      </c>
      <c r="AE12" t="s">
        <v>2486</v>
      </c>
      <c r="AF12" t="s">
        <v>107</v>
      </c>
      <c r="AG12">
        <v>1</v>
      </c>
      <c r="AJ12" t="s">
        <v>1902</v>
      </c>
      <c r="AK12" t="s">
        <v>1902</v>
      </c>
      <c r="AL12" t="s">
        <v>45</v>
      </c>
      <c r="AM12" t="s">
        <v>1986</v>
      </c>
      <c r="AN12" t="s">
        <v>45</v>
      </c>
      <c r="AP12">
        <v>0</v>
      </c>
    </row>
    <row r="13" spans="1:42">
      <c r="A13" s="67" t="e">
        <f>#REF!</f>
        <v>#REF!</v>
      </c>
      <c r="B13" s="63" t="str">
        <f t="shared" si="4"/>
        <v>09:44:03</v>
      </c>
      <c r="C13" s="63" t="s">
        <v>106</v>
      </c>
      <c r="D13" s="64">
        <f t="shared" si="0"/>
        <v>154</v>
      </c>
      <c r="E13" s="88">
        <f t="shared" si="1"/>
        <v>26.2</v>
      </c>
      <c r="F13" s="90">
        <f t="shared" si="2"/>
        <v>4034.7999999999997</v>
      </c>
      <c r="G13" s="65" t="s">
        <v>12</v>
      </c>
      <c r="H13" s="65" t="str">
        <f t="shared" si="3"/>
        <v>00310109039TRLO1</v>
      </c>
      <c r="I13" s="66"/>
      <c r="J13" t="s">
        <v>107</v>
      </c>
      <c r="K13" s="102" t="s">
        <v>108</v>
      </c>
      <c r="L13">
        <v>154</v>
      </c>
      <c r="M13">
        <v>2620</v>
      </c>
      <c r="N13" t="s">
        <v>109</v>
      </c>
      <c r="O13" t="s">
        <v>2484</v>
      </c>
      <c r="P13" t="s">
        <v>110</v>
      </c>
      <c r="Q13" t="s">
        <v>2487</v>
      </c>
      <c r="R13">
        <v>840</v>
      </c>
      <c r="S13">
        <v>1</v>
      </c>
      <c r="T13">
        <v>1</v>
      </c>
      <c r="U13">
        <v>0</v>
      </c>
      <c r="V13" t="s">
        <v>2470</v>
      </c>
      <c r="W13" t="s">
        <v>1985</v>
      </c>
      <c r="X13">
        <v>1</v>
      </c>
      <c r="Y13">
        <v>0</v>
      </c>
      <c r="Z13">
        <v>0</v>
      </c>
      <c r="AB13" t="s">
        <v>1901</v>
      </c>
      <c r="AC13" t="s">
        <v>45</v>
      </c>
      <c r="AD13">
        <v>1</v>
      </c>
      <c r="AE13" t="s">
        <v>2487</v>
      </c>
      <c r="AF13" t="s">
        <v>107</v>
      </c>
      <c r="AG13">
        <v>1</v>
      </c>
      <c r="AJ13" t="s">
        <v>1902</v>
      </c>
      <c r="AK13" t="s">
        <v>1902</v>
      </c>
      <c r="AL13" t="s">
        <v>45</v>
      </c>
      <c r="AM13" t="s">
        <v>1986</v>
      </c>
      <c r="AN13" t="s">
        <v>45</v>
      </c>
      <c r="AP13">
        <v>0</v>
      </c>
    </row>
    <row r="14" spans="1:42">
      <c r="A14" s="67" t="e">
        <f>#REF!</f>
        <v>#REF!</v>
      </c>
      <c r="B14" s="63" t="str">
        <f t="shared" si="4"/>
        <v>09:44:07</v>
      </c>
      <c r="C14" s="63" t="s">
        <v>106</v>
      </c>
      <c r="D14" s="64">
        <f t="shared" si="0"/>
        <v>186</v>
      </c>
      <c r="E14" s="88">
        <f t="shared" si="1"/>
        <v>26.2</v>
      </c>
      <c r="F14" s="90">
        <f t="shared" si="2"/>
        <v>4873.2</v>
      </c>
      <c r="G14" s="65" t="s">
        <v>12</v>
      </c>
      <c r="H14" s="65" t="str">
        <f t="shared" si="3"/>
        <v>00310109061TRLO1</v>
      </c>
      <c r="I14" s="66"/>
      <c r="J14" t="s">
        <v>107</v>
      </c>
      <c r="K14" s="102" t="s">
        <v>108</v>
      </c>
      <c r="L14">
        <v>186</v>
      </c>
      <c r="M14">
        <v>2620</v>
      </c>
      <c r="N14" t="s">
        <v>109</v>
      </c>
      <c r="O14" t="s">
        <v>2488</v>
      </c>
      <c r="P14" t="s">
        <v>110</v>
      </c>
      <c r="Q14" t="s">
        <v>2489</v>
      </c>
      <c r="R14">
        <v>840</v>
      </c>
      <c r="S14">
        <v>1</v>
      </c>
      <c r="T14">
        <v>1</v>
      </c>
      <c r="U14">
        <v>0</v>
      </c>
      <c r="V14" t="s">
        <v>2470</v>
      </c>
      <c r="W14" t="s">
        <v>1985</v>
      </c>
      <c r="X14">
        <v>1</v>
      </c>
      <c r="Y14">
        <v>0</v>
      </c>
      <c r="Z14">
        <v>0</v>
      </c>
      <c r="AB14" t="s">
        <v>1901</v>
      </c>
      <c r="AC14" t="s">
        <v>45</v>
      </c>
      <c r="AD14">
        <v>1</v>
      </c>
      <c r="AE14" t="s">
        <v>2489</v>
      </c>
      <c r="AF14" t="s">
        <v>107</v>
      </c>
      <c r="AG14">
        <v>1</v>
      </c>
      <c r="AJ14" t="s">
        <v>1902</v>
      </c>
      <c r="AK14" t="s">
        <v>1902</v>
      </c>
      <c r="AL14" t="s">
        <v>45</v>
      </c>
      <c r="AM14" t="s">
        <v>1986</v>
      </c>
      <c r="AN14" t="s">
        <v>45</v>
      </c>
      <c r="AP14">
        <v>0</v>
      </c>
    </row>
    <row r="15" spans="1:42">
      <c r="A15" s="67" t="e">
        <f>#REF!</f>
        <v>#REF!</v>
      </c>
      <c r="B15" s="63" t="str">
        <f t="shared" si="4"/>
        <v>09:44:14</v>
      </c>
      <c r="C15" s="63" t="s">
        <v>106</v>
      </c>
      <c r="D15" s="64">
        <f t="shared" si="0"/>
        <v>170</v>
      </c>
      <c r="E15" s="88">
        <f t="shared" si="1"/>
        <v>26.25</v>
      </c>
      <c r="F15" s="90">
        <f t="shared" si="2"/>
        <v>4462.5</v>
      </c>
      <c r="G15" s="65" t="s">
        <v>12</v>
      </c>
      <c r="H15" s="65" t="str">
        <f t="shared" si="3"/>
        <v>00310109070TRLO1</v>
      </c>
      <c r="I15" s="66"/>
      <c r="J15" t="s">
        <v>107</v>
      </c>
      <c r="K15" s="102" t="s">
        <v>108</v>
      </c>
      <c r="L15">
        <v>170</v>
      </c>
      <c r="M15">
        <v>2625</v>
      </c>
      <c r="N15" t="s">
        <v>109</v>
      </c>
      <c r="O15" t="s">
        <v>2490</v>
      </c>
      <c r="P15" t="s">
        <v>110</v>
      </c>
      <c r="Q15" t="s">
        <v>2491</v>
      </c>
      <c r="R15">
        <v>840</v>
      </c>
      <c r="S15">
        <v>1</v>
      </c>
      <c r="T15">
        <v>1</v>
      </c>
      <c r="U15">
        <v>0</v>
      </c>
      <c r="V15" t="s">
        <v>2470</v>
      </c>
      <c r="W15" t="s">
        <v>1985</v>
      </c>
      <c r="X15">
        <v>1</v>
      </c>
      <c r="Y15">
        <v>0</v>
      </c>
      <c r="Z15">
        <v>0</v>
      </c>
      <c r="AB15" t="s">
        <v>1901</v>
      </c>
      <c r="AC15" t="s">
        <v>45</v>
      </c>
      <c r="AD15">
        <v>1</v>
      </c>
      <c r="AE15" t="s">
        <v>2491</v>
      </c>
      <c r="AF15" t="s">
        <v>107</v>
      </c>
      <c r="AG15">
        <v>1</v>
      </c>
      <c r="AJ15" t="s">
        <v>1902</v>
      </c>
      <c r="AK15" t="s">
        <v>1902</v>
      </c>
      <c r="AL15" t="s">
        <v>45</v>
      </c>
      <c r="AM15" t="s">
        <v>1986</v>
      </c>
      <c r="AN15" t="s">
        <v>45</v>
      </c>
      <c r="AP15">
        <v>0</v>
      </c>
    </row>
    <row r="16" spans="1:42">
      <c r="A16" s="67" t="e">
        <f>#REF!</f>
        <v>#REF!</v>
      </c>
      <c r="B16" s="63" t="str">
        <f t="shared" si="4"/>
        <v>09:44:14</v>
      </c>
      <c r="C16" s="63" t="s">
        <v>106</v>
      </c>
      <c r="D16" s="64">
        <f t="shared" si="0"/>
        <v>132</v>
      </c>
      <c r="E16" s="88">
        <f t="shared" si="1"/>
        <v>26.25</v>
      </c>
      <c r="F16" s="90">
        <f t="shared" si="2"/>
        <v>3465</v>
      </c>
      <c r="G16" s="65" t="s">
        <v>12</v>
      </c>
      <c r="H16" s="65" t="str">
        <f t="shared" si="3"/>
        <v>00310109071TRLO1</v>
      </c>
      <c r="I16" s="66"/>
      <c r="J16" t="s">
        <v>107</v>
      </c>
      <c r="K16" s="102" t="s">
        <v>108</v>
      </c>
      <c r="L16">
        <v>132</v>
      </c>
      <c r="M16">
        <v>2625</v>
      </c>
      <c r="N16" t="s">
        <v>109</v>
      </c>
      <c r="O16" t="s">
        <v>2490</v>
      </c>
      <c r="P16" t="s">
        <v>110</v>
      </c>
      <c r="Q16" t="s">
        <v>2492</v>
      </c>
      <c r="R16">
        <v>840</v>
      </c>
      <c r="S16">
        <v>1</v>
      </c>
      <c r="T16">
        <v>1</v>
      </c>
      <c r="U16">
        <v>0</v>
      </c>
      <c r="V16" t="s">
        <v>2470</v>
      </c>
      <c r="W16" t="s">
        <v>1985</v>
      </c>
      <c r="X16">
        <v>1</v>
      </c>
      <c r="Y16">
        <v>0</v>
      </c>
      <c r="Z16">
        <v>0</v>
      </c>
      <c r="AB16" t="s">
        <v>1901</v>
      </c>
      <c r="AC16" t="s">
        <v>45</v>
      </c>
      <c r="AD16">
        <v>1</v>
      </c>
      <c r="AE16" t="s">
        <v>2492</v>
      </c>
      <c r="AF16" t="s">
        <v>107</v>
      </c>
      <c r="AG16">
        <v>1</v>
      </c>
      <c r="AJ16" t="s">
        <v>1902</v>
      </c>
      <c r="AK16" t="s">
        <v>1902</v>
      </c>
      <c r="AL16" t="s">
        <v>45</v>
      </c>
      <c r="AM16" t="s">
        <v>1986</v>
      </c>
      <c r="AN16" t="s">
        <v>45</v>
      </c>
      <c r="AP16">
        <v>0</v>
      </c>
    </row>
    <row r="17" spans="1:42">
      <c r="A17" s="67" t="e">
        <f>#REF!</f>
        <v>#REF!</v>
      </c>
      <c r="B17" s="63" t="str">
        <f t="shared" si="4"/>
        <v>09:44:14</v>
      </c>
      <c r="C17" s="63" t="s">
        <v>106</v>
      </c>
      <c r="D17" s="64">
        <f t="shared" si="0"/>
        <v>70</v>
      </c>
      <c r="E17" s="88">
        <f t="shared" si="1"/>
        <v>26.25</v>
      </c>
      <c r="F17" s="90">
        <f t="shared" si="2"/>
        <v>1837.5</v>
      </c>
      <c r="G17" s="65" t="s">
        <v>12</v>
      </c>
      <c r="H17" s="65" t="str">
        <f t="shared" si="3"/>
        <v>00310109072TRLO1</v>
      </c>
      <c r="I17" s="66"/>
      <c r="J17" t="s">
        <v>107</v>
      </c>
      <c r="K17" s="102" t="s">
        <v>108</v>
      </c>
      <c r="L17">
        <v>70</v>
      </c>
      <c r="M17">
        <v>2625</v>
      </c>
      <c r="N17" t="s">
        <v>109</v>
      </c>
      <c r="O17" t="s">
        <v>2493</v>
      </c>
      <c r="P17" t="s">
        <v>110</v>
      </c>
      <c r="Q17" t="s">
        <v>2494</v>
      </c>
      <c r="R17">
        <v>840</v>
      </c>
      <c r="S17">
        <v>1</v>
      </c>
      <c r="T17">
        <v>1</v>
      </c>
      <c r="U17">
        <v>0</v>
      </c>
      <c r="V17" t="s">
        <v>2470</v>
      </c>
      <c r="W17" t="s">
        <v>1985</v>
      </c>
      <c r="X17">
        <v>1</v>
      </c>
      <c r="Y17">
        <v>0</v>
      </c>
      <c r="Z17">
        <v>0</v>
      </c>
      <c r="AB17" t="s">
        <v>1901</v>
      </c>
      <c r="AC17" t="s">
        <v>45</v>
      </c>
      <c r="AD17">
        <v>1</v>
      </c>
      <c r="AE17" t="s">
        <v>2494</v>
      </c>
      <c r="AF17" t="s">
        <v>107</v>
      </c>
      <c r="AG17">
        <v>1</v>
      </c>
      <c r="AJ17" t="s">
        <v>1902</v>
      </c>
      <c r="AK17" t="s">
        <v>1902</v>
      </c>
      <c r="AL17" t="s">
        <v>45</v>
      </c>
      <c r="AM17" t="s">
        <v>1986</v>
      </c>
      <c r="AN17" t="s">
        <v>45</v>
      </c>
      <c r="AP17">
        <v>0</v>
      </c>
    </row>
    <row r="18" spans="1:42">
      <c r="A18" s="67" t="e">
        <f>#REF!</f>
        <v>#REF!</v>
      </c>
      <c r="B18" s="63" t="str">
        <f t="shared" si="4"/>
        <v>09:48:24</v>
      </c>
      <c r="C18" s="63" t="s">
        <v>106</v>
      </c>
      <c r="D18" s="64">
        <f t="shared" si="0"/>
        <v>124</v>
      </c>
      <c r="E18" s="88">
        <f t="shared" si="1"/>
        <v>26.25</v>
      </c>
      <c r="F18" s="90">
        <f t="shared" si="2"/>
        <v>3255</v>
      </c>
      <c r="G18" s="65" t="s">
        <v>12</v>
      </c>
      <c r="H18" s="65" t="str">
        <f t="shared" si="3"/>
        <v>00310109535TRLO1</v>
      </c>
      <c r="I18" s="66"/>
      <c r="J18" t="s">
        <v>107</v>
      </c>
      <c r="K18" s="102" t="s">
        <v>108</v>
      </c>
      <c r="L18">
        <v>124</v>
      </c>
      <c r="M18">
        <v>2625</v>
      </c>
      <c r="N18" t="s">
        <v>109</v>
      </c>
      <c r="O18" t="s">
        <v>2495</v>
      </c>
      <c r="P18" t="s">
        <v>110</v>
      </c>
      <c r="Q18" t="s">
        <v>2496</v>
      </c>
      <c r="R18">
        <v>840</v>
      </c>
      <c r="S18">
        <v>1</v>
      </c>
      <c r="T18">
        <v>1</v>
      </c>
      <c r="U18">
        <v>0</v>
      </c>
      <c r="V18" t="s">
        <v>2470</v>
      </c>
      <c r="W18" t="s">
        <v>1985</v>
      </c>
      <c r="X18">
        <v>1</v>
      </c>
      <c r="Y18">
        <v>0</v>
      </c>
      <c r="Z18">
        <v>0</v>
      </c>
      <c r="AB18" t="s">
        <v>1901</v>
      </c>
      <c r="AC18" t="s">
        <v>45</v>
      </c>
      <c r="AD18">
        <v>1</v>
      </c>
      <c r="AE18" t="s">
        <v>2496</v>
      </c>
      <c r="AF18" t="s">
        <v>107</v>
      </c>
      <c r="AG18">
        <v>1</v>
      </c>
      <c r="AJ18" t="s">
        <v>1902</v>
      </c>
      <c r="AK18" t="s">
        <v>1902</v>
      </c>
      <c r="AL18" t="s">
        <v>45</v>
      </c>
      <c r="AM18" t="s">
        <v>1986</v>
      </c>
      <c r="AN18" t="s">
        <v>45</v>
      </c>
      <c r="AP18">
        <v>0</v>
      </c>
    </row>
    <row r="19" spans="1:42">
      <c r="A19" s="67" t="e">
        <f>#REF!</f>
        <v>#REF!</v>
      </c>
      <c r="B19" s="63" t="str">
        <f t="shared" si="4"/>
        <v>09:48:40</v>
      </c>
      <c r="C19" s="63" t="s">
        <v>106</v>
      </c>
      <c r="D19" s="64">
        <f t="shared" si="0"/>
        <v>114</v>
      </c>
      <c r="E19" s="88">
        <f t="shared" si="1"/>
        <v>26.2</v>
      </c>
      <c r="F19" s="90">
        <f t="shared" si="2"/>
        <v>2986.7999999999997</v>
      </c>
      <c r="G19" s="65" t="s">
        <v>12</v>
      </c>
      <c r="H19" s="65" t="str">
        <f t="shared" si="3"/>
        <v>00310109555TRLO1</v>
      </c>
      <c r="I19" s="66"/>
      <c r="J19" t="s">
        <v>107</v>
      </c>
      <c r="K19" s="102" t="s">
        <v>108</v>
      </c>
      <c r="L19">
        <v>114</v>
      </c>
      <c r="M19">
        <v>2620</v>
      </c>
      <c r="N19" t="s">
        <v>109</v>
      </c>
      <c r="O19" t="s">
        <v>2497</v>
      </c>
      <c r="P19" t="s">
        <v>110</v>
      </c>
      <c r="Q19" t="s">
        <v>2498</v>
      </c>
      <c r="R19">
        <v>840</v>
      </c>
      <c r="S19">
        <v>1</v>
      </c>
      <c r="T19">
        <v>1</v>
      </c>
      <c r="U19">
        <v>0</v>
      </c>
      <c r="V19" t="s">
        <v>2470</v>
      </c>
      <c r="W19" t="s">
        <v>1985</v>
      </c>
      <c r="X19">
        <v>1</v>
      </c>
      <c r="Y19">
        <v>0</v>
      </c>
      <c r="Z19">
        <v>0</v>
      </c>
      <c r="AB19" t="s">
        <v>1901</v>
      </c>
      <c r="AC19" t="s">
        <v>45</v>
      </c>
      <c r="AD19">
        <v>1</v>
      </c>
      <c r="AE19" t="s">
        <v>2498</v>
      </c>
      <c r="AF19" t="s">
        <v>107</v>
      </c>
      <c r="AG19">
        <v>1</v>
      </c>
      <c r="AJ19" t="s">
        <v>1902</v>
      </c>
      <c r="AK19" t="s">
        <v>1902</v>
      </c>
      <c r="AL19" t="s">
        <v>45</v>
      </c>
      <c r="AM19" t="s">
        <v>1986</v>
      </c>
      <c r="AN19" t="s">
        <v>45</v>
      </c>
      <c r="AP19">
        <v>0</v>
      </c>
    </row>
    <row r="20" spans="1:42">
      <c r="A20" s="67" t="e">
        <f>#REF!</f>
        <v>#REF!</v>
      </c>
      <c r="B20" s="63" t="str">
        <f t="shared" si="4"/>
        <v>10:03:16</v>
      </c>
      <c r="C20" s="63" t="s">
        <v>106</v>
      </c>
      <c r="D20" s="64">
        <f t="shared" si="0"/>
        <v>33</v>
      </c>
      <c r="E20" s="88">
        <f t="shared" si="1"/>
        <v>26.25</v>
      </c>
      <c r="F20" s="90">
        <f t="shared" si="2"/>
        <v>866.25</v>
      </c>
      <c r="G20" s="65" t="s">
        <v>12</v>
      </c>
      <c r="H20" s="65" t="str">
        <f t="shared" si="3"/>
        <v>00310111527TRLO1</v>
      </c>
      <c r="I20" s="66"/>
      <c r="J20" t="s">
        <v>107</v>
      </c>
      <c r="K20" s="102" t="s">
        <v>108</v>
      </c>
      <c r="L20">
        <v>33</v>
      </c>
      <c r="M20">
        <v>2625</v>
      </c>
      <c r="N20" t="s">
        <v>109</v>
      </c>
      <c r="O20" t="s">
        <v>2499</v>
      </c>
      <c r="P20" t="s">
        <v>110</v>
      </c>
      <c r="Q20" t="s">
        <v>2500</v>
      </c>
      <c r="R20">
        <v>840</v>
      </c>
      <c r="S20">
        <v>1</v>
      </c>
      <c r="T20">
        <v>1</v>
      </c>
      <c r="U20">
        <v>0</v>
      </c>
      <c r="V20" t="s">
        <v>2470</v>
      </c>
      <c r="W20" t="s">
        <v>1985</v>
      </c>
      <c r="X20">
        <v>1</v>
      </c>
      <c r="Y20">
        <v>0</v>
      </c>
      <c r="Z20">
        <v>0</v>
      </c>
      <c r="AB20" t="s">
        <v>1901</v>
      </c>
      <c r="AC20" t="s">
        <v>45</v>
      </c>
      <c r="AD20">
        <v>1</v>
      </c>
      <c r="AE20" t="s">
        <v>2500</v>
      </c>
      <c r="AF20" t="s">
        <v>107</v>
      </c>
      <c r="AG20">
        <v>1</v>
      </c>
      <c r="AJ20" t="s">
        <v>1902</v>
      </c>
      <c r="AK20" t="s">
        <v>1902</v>
      </c>
      <c r="AL20" t="s">
        <v>45</v>
      </c>
      <c r="AM20" t="s">
        <v>1986</v>
      </c>
      <c r="AN20" t="s">
        <v>45</v>
      </c>
      <c r="AP20">
        <v>0</v>
      </c>
    </row>
    <row r="21" spans="1:42">
      <c r="A21" s="67" t="e">
        <f>#REF!</f>
        <v>#REF!</v>
      </c>
      <c r="B21" s="63" t="str">
        <f t="shared" si="4"/>
        <v>10:03:16</v>
      </c>
      <c r="C21" s="63" t="s">
        <v>106</v>
      </c>
      <c r="D21" s="64">
        <f t="shared" si="0"/>
        <v>7</v>
      </c>
      <c r="E21" s="88">
        <f t="shared" si="1"/>
        <v>26.25</v>
      </c>
      <c r="F21" s="90">
        <f t="shared" si="2"/>
        <v>183.75</v>
      </c>
      <c r="G21" s="65" t="s">
        <v>12</v>
      </c>
      <c r="H21" s="65" t="str">
        <f t="shared" si="3"/>
        <v>00310111530TRLO1</v>
      </c>
      <c r="I21" s="66"/>
      <c r="J21" t="s">
        <v>107</v>
      </c>
      <c r="K21" s="102" t="s">
        <v>108</v>
      </c>
      <c r="L21">
        <v>7</v>
      </c>
      <c r="M21">
        <v>2625</v>
      </c>
      <c r="N21" t="s">
        <v>109</v>
      </c>
      <c r="O21" t="s">
        <v>2501</v>
      </c>
      <c r="P21" t="s">
        <v>110</v>
      </c>
      <c r="Q21" t="s">
        <v>2502</v>
      </c>
      <c r="R21">
        <v>840</v>
      </c>
      <c r="S21">
        <v>1</v>
      </c>
      <c r="T21">
        <v>1</v>
      </c>
      <c r="U21">
        <v>0</v>
      </c>
      <c r="V21" t="s">
        <v>2470</v>
      </c>
      <c r="W21" t="s">
        <v>1985</v>
      </c>
      <c r="X21">
        <v>1</v>
      </c>
      <c r="Y21">
        <v>0</v>
      </c>
      <c r="Z21">
        <v>0</v>
      </c>
      <c r="AB21" t="s">
        <v>1901</v>
      </c>
      <c r="AC21" t="s">
        <v>45</v>
      </c>
      <c r="AD21">
        <v>1</v>
      </c>
      <c r="AE21" t="s">
        <v>2502</v>
      </c>
      <c r="AF21" t="s">
        <v>107</v>
      </c>
      <c r="AG21">
        <v>1</v>
      </c>
      <c r="AJ21" t="s">
        <v>1902</v>
      </c>
      <c r="AK21" t="s">
        <v>1902</v>
      </c>
      <c r="AL21" t="s">
        <v>45</v>
      </c>
      <c r="AM21" t="s">
        <v>1986</v>
      </c>
      <c r="AN21" t="s">
        <v>45</v>
      </c>
      <c r="AP21">
        <v>0</v>
      </c>
    </row>
    <row r="22" spans="1:42">
      <c r="A22" s="67" t="e">
        <f>#REF!</f>
        <v>#REF!</v>
      </c>
      <c r="B22" s="63" t="str">
        <f t="shared" si="4"/>
        <v>10:03:16</v>
      </c>
      <c r="C22" s="63" t="s">
        <v>106</v>
      </c>
      <c r="D22" s="64">
        <f t="shared" si="0"/>
        <v>150</v>
      </c>
      <c r="E22" s="88">
        <f t="shared" si="1"/>
        <v>26.25</v>
      </c>
      <c r="F22" s="90">
        <f t="shared" si="2"/>
        <v>3937.5</v>
      </c>
      <c r="G22" s="65" t="s">
        <v>12</v>
      </c>
      <c r="H22" s="65" t="str">
        <f t="shared" si="3"/>
        <v>00310111531TRLO1</v>
      </c>
      <c r="I22" s="66"/>
      <c r="J22" t="s">
        <v>107</v>
      </c>
      <c r="K22" s="102" t="s">
        <v>108</v>
      </c>
      <c r="L22">
        <v>150</v>
      </c>
      <c r="M22">
        <v>2625</v>
      </c>
      <c r="N22" t="s">
        <v>109</v>
      </c>
      <c r="O22" t="s">
        <v>2503</v>
      </c>
      <c r="P22" t="s">
        <v>110</v>
      </c>
      <c r="Q22" t="s">
        <v>2504</v>
      </c>
      <c r="R22">
        <v>840</v>
      </c>
      <c r="S22">
        <v>1</v>
      </c>
      <c r="T22">
        <v>1</v>
      </c>
      <c r="U22">
        <v>0</v>
      </c>
      <c r="V22" t="s">
        <v>2470</v>
      </c>
      <c r="W22" t="s">
        <v>1985</v>
      </c>
      <c r="X22">
        <v>1</v>
      </c>
      <c r="Y22">
        <v>0</v>
      </c>
      <c r="Z22">
        <v>0</v>
      </c>
      <c r="AB22" t="s">
        <v>1901</v>
      </c>
      <c r="AC22" t="s">
        <v>45</v>
      </c>
      <c r="AD22">
        <v>1</v>
      </c>
      <c r="AE22" t="s">
        <v>2504</v>
      </c>
      <c r="AF22" t="s">
        <v>107</v>
      </c>
      <c r="AG22">
        <v>1</v>
      </c>
      <c r="AJ22" t="s">
        <v>1902</v>
      </c>
      <c r="AK22" t="s">
        <v>1902</v>
      </c>
      <c r="AL22" t="s">
        <v>45</v>
      </c>
      <c r="AM22" t="s">
        <v>1986</v>
      </c>
      <c r="AN22" t="s">
        <v>45</v>
      </c>
      <c r="AP22">
        <v>0</v>
      </c>
    </row>
    <row r="23" spans="1:42">
      <c r="A23" s="67" t="e">
        <f>#REF!</f>
        <v>#REF!</v>
      </c>
      <c r="B23" s="63" t="str">
        <f t="shared" si="4"/>
        <v>10:03:16</v>
      </c>
      <c r="C23" s="63" t="s">
        <v>106</v>
      </c>
      <c r="D23" s="64">
        <f t="shared" si="0"/>
        <v>108</v>
      </c>
      <c r="E23" s="88">
        <f t="shared" si="1"/>
        <v>26.25</v>
      </c>
      <c r="F23" s="90">
        <f t="shared" si="2"/>
        <v>2835</v>
      </c>
      <c r="G23" s="65" t="s">
        <v>12</v>
      </c>
      <c r="H23" s="65" t="str">
        <f t="shared" si="3"/>
        <v>00310111532TRLO1</v>
      </c>
      <c r="I23" s="66"/>
      <c r="J23" t="s">
        <v>107</v>
      </c>
      <c r="K23" s="102" t="s">
        <v>108</v>
      </c>
      <c r="L23">
        <v>108</v>
      </c>
      <c r="M23">
        <v>2625</v>
      </c>
      <c r="N23" t="s">
        <v>109</v>
      </c>
      <c r="O23" t="s">
        <v>2503</v>
      </c>
      <c r="P23" t="s">
        <v>110</v>
      </c>
      <c r="Q23" t="s">
        <v>2505</v>
      </c>
      <c r="R23">
        <v>840</v>
      </c>
      <c r="S23">
        <v>1</v>
      </c>
      <c r="T23">
        <v>1</v>
      </c>
      <c r="U23">
        <v>0</v>
      </c>
      <c r="V23" t="s">
        <v>2470</v>
      </c>
      <c r="W23" t="s">
        <v>1985</v>
      </c>
      <c r="X23">
        <v>1</v>
      </c>
      <c r="Y23">
        <v>0</v>
      </c>
      <c r="Z23">
        <v>0</v>
      </c>
      <c r="AB23" t="s">
        <v>1901</v>
      </c>
      <c r="AC23" t="s">
        <v>45</v>
      </c>
      <c r="AD23">
        <v>1</v>
      </c>
      <c r="AE23" t="s">
        <v>2505</v>
      </c>
      <c r="AF23" t="s">
        <v>107</v>
      </c>
      <c r="AG23">
        <v>1</v>
      </c>
      <c r="AJ23" t="s">
        <v>1902</v>
      </c>
      <c r="AK23" t="s">
        <v>1902</v>
      </c>
      <c r="AL23" t="s">
        <v>45</v>
      </c>
      <c r="AM23" t="s">
        <v>1986</v>
      </c>
      <c r="AN23" t="s">
        <v>45</v>
      </c>
      <c r="AP23">
        <v>0</v>
      </c>
    </row>
    <row r="24" spans="1:42">
      <c r="A24" s="67" t="e">
        <f>#REF!</f>
        <v>#REF!</v>
      </c>
      <c r="B24" s="63" t="str">
        <f t="shared" si="4"/>
        <v>10:03:51</v>
      </c>
      <c r="C24" s="63" t="s">
        <v>106</v>
      </c>
      <c r="D24" s="64">
        <f t="shared" si="0"/>
        <v>57</v>
      </c>
      <c r="E24" s="88">
        <f t="shared" si="1"/>
        <v>26.3</v>
      </c>
      <c r="F24" s="90">
        <f t="shared" si="2"/>
        <v>1499.1000000000001</v>
      </c>
      <c r="G24" s="65" t="s">
        <v>12</v>
      </c>
      <c r="H24" s="65" t="str">
        <f t="shared" si="3"/>
        <v>00310111674TRLO1</v>
      </c>
      <c r="I24" s="66"/>
      <c r="J24" t="s">
        <v>107</v>
      </c>
      <c r="K24" s="102" t="s">
        <v>108</v>
      </c>
      <c r="L24">
        <v>57</v>
      </c>
      <c r="M24">
        <v>2630</v>
      </c>
      <c r="N24" t="s">
        <v>109</v>
      </c>
      <c r="O24" t="s">
        <v>2506</v>
      </c>
      <c r="P24" t="s">
        <v>110</v>
      </c>
      <c r="Q24" t="s">
        <v>2507</v>
      </c>
      <c r="R24">
        <v>840</v>
      </c>
      <c r="S24">
        <v>1</v>
      </c>
      <c r="T24">
        <v>1</v>
      </c>
      <c r="U24">
        <v>0</v>
      </c>
      <c r="V24" t="s">
        <v>2470</v>
      </c>
      <c r="W24" t="s">
        <v>1985</v>
      </c>
      <c r="X24">
        <v>1</v>
      </c>
      <c r="Y24">
        <v>0</v>
      </c>
      <c r="Z24">
        <v>0</v>
      </c>
      <c r="AB24" t="s">
        <v>1901</v>
      </c>
      <c r="AC24" t="s">
        <v>45</v>
      </c>
      <c r="AD24">
        <v>1</v>
      </c>
      <c r="AE24" t="s">
        <v>2507</v>
      </c>
      <c r="AF24" t="s">
        <v>107</v>
      </c>
      <c r="AG24">
        <v>1</v>
      </c>
      <c r="AJ24" t="s">
        <v>1902</v>
      </c>
      <c r="AK24" t="s">
        <v>1902</v>
      </c>
      <c r="AL24" t="s">
        <v>45</v>
      </c>
      <c r="AM24" t="s">
        <v>1986</v>
      </c>
      <c r="AN24" t="s">
        <v>45</v>
      </c>
      <c r="AP24">
        <v>0</v>
      </c>
    </row>
    <row r="25" spans="1:42">
      <c r="A25" s="67" t="e">
        <f>#REF!</f>
        <v>#REF!</v>
      </c>
      <c r="B25" s="63" t="str">
        <f t="shared" si="4"/>
        <v>10:18:02</v>
      </c>
      <c r="C25" s="63" t="s">
        <v>106</v>
      </c>
      <c r="D25" s="64">
        <f t="shared" si="0"/>
        <v>32</v>
      </c>
      <c r="E25" s="88">
        <f t="shared" si="1"/>
        <v>26.3</v>
      </c>
      <c r="F25" s="90">
        <f t="shared" si="2"/>
        <v>841.6</v>
      </c>
      <c r="G25" s="65" t="s">
        <v>12</v>
      </c>
      <c r="H25" s="65" t="str">
        <f t="shared" si="3"/>
        <v>00310113602TRLO1</v>
      </c>
      <c r="I25" s="66"/>
      <c r="J25" t="s">
        <v>107</v>
      </c>
      <c r="K25" s="102" t="s">
        <v>108</v>
      </c>
      <c r="L25">
        <v>32</v>
      </c>
      <c r="M25">
        <v>2630</v>
      </c>
      <c r="N25" t="s">
        <v>109</v>
      </c>
      <c r="O25" t="s">
        <v>2508</v>
      </c>
      <c r="P25" t="s">
        <v>110</v>
      </c>
      <c r="Q25" t="s">
        <v>2509</v>
      </c>
      <c r="R25">
        <v>840</v>
      </c>
      <c r="S25">
        <v>1</v>
      </c>
      <c r="T25">
        <v>1</v>
      </c>
      <c r="U25">
        <v>0</v>
      </c>
      <c r="V25" t="s">
        <v>2470</v>
      </c>
      <c r="W25" t="s">
        <v>1985</v>
      </c>
      <c r="X25">
        <v>1</v>
      </c>
      <c r="Y25">
        <v>0</v>
      </c>
      <c r="Z25">
        <v>0</v>
      </c>
      <c r="AB25" t="s">
        <v>1901</v>
      </c>
      <c r="AC25" t="s">
        <v>45</v>
      </c>
      <c r="AD25">
        <v>1</v>
      </c>
      <c r="AE25" t="s">
        <v>2509</v>
      </c>
      <c r="AF25" t="s">
        <v>107</v>
      </c>
      <c r="AG25">
        <v>1</v>
      </c>
      <c r="AJ25" t="s">
        <v>1902</v>
      </c>
      <c r="AK25" t="s">
        <v>1902</v>
      </c>
      <c r="AL25" t="s">
        <v>45</v>
      </c>
      <c r="AM25" t="s">
        <v>1986</v>
      </c>
      <c r="AN25" t="s">
        <v>45</v>
      </c>
      <c r="AP25">
        <v>0</v>
      </c>
    </row>
    <row r="26" spans="1:42">
      <c r="A26" s="67" t="e">
        <f>#REF!</f>
        <v>#REF!</v>
      </c>
      <c r="B26" s="63" t="str">
        <f t="shared" si="4"/>
        <v>10:27:11</v>
      </c>
      <c r="C26" s="63" t="s">
        <v>106</v>
      </c>
      <c r="D26" s="64">
        <f t="shared" si="0"/>
        <v>28</v>
      </c>
      <c r="E26" s="88">
        <f t="shared" si="1"/>
        <v>26.3</v>
      </c>
      <c r="F26" s="90">
        <f t="shared" si="2"/>
        <v>736.4</v>
      </c>
      <c r="G26" s="65" t="s">
        <v>12</v>
      </c>
      <c r="H26" s="65" t="str">
        <f t="shared" si="3"/>
        <v>00310114657TRLO1</v>
      </c>
      <c r="I26" s="66"/>
      <c r="J26" t="s">
        <v>107</v>
      </c>
      <c r="K26" s="102" t="s">
        <v>108</v>
      </c>
      <c r="L26">
        <v>28</v>
      </c>
      <c r="M26">
        <v>2630</v>
      </c>
      <c r="N26" t="s">
        <v>109</v>
      </c>
      <c r="O26" t="s">
        <v>2510</v>
      </c>
      <c r="P26" t="s">
        <v>110</v>
      </c>
      <c r="Q26" t="s">
        <v>2511</v>
      </c>
      <c r="R26">
        <v>840</v>
      </c>
      <c r="S26">
        <v>1</v>
      </c>
      <c r="T26">
        <v>1</v>
      </c>
      <c r="U26">
        <v>0</v>
      </c>
      <c r="V26" t="s">
        <v>2470</v>
      </c>
      <c r="W26" t="s">
        <v>1985</v>
      </c>
      <c r="X26">
        <v>1</v>
      </c>
      <c r="Y26">
        <v>0</v>
      </c>
      <c r="Z26">
        <v>0</v>
      </c>
      <c r="AB26" t="s">
        <v>1901</v>
      </c>
      <c r="AC26" t="s">
        <v>45</v>
      </c>
      <c r="AD26">
        <v>1</v>
      </c>
      <c r="AE26" t="s">
        <v>2511</v>
      </c>
      <c r="AF26" t="s">
        <v>107</v>
      </c>
      <c r="AG26">
        <v>1</v>
      </c>
      <c r="AJ26" t="s">
        <v>1902</v>
      </c>
      <c r="AK26" t="s">
        <v>1902</v>
      </c>
      <c r="AL26" t="s">
        <v>45</v>
      </c>
      <c r="AM26" t="s">
        <v>1986</v>
      </c>
      <c r="AN26" t="s">
        <v>45</v>
      </c>
      <c r="AP26">
        <v>0</v>
      </c>
    </row>
    <row r="27" spans="1:42">
      <c r="A27" s="67" t="e">
        <f>#REF!</f>
        <v>#REF!</v>
      </c>
      <c r="B27" s="63" t="str">
        <f t="shared" si="4"/>
        <v>10:27:11</v>
      </c>
      <c r="C27" s="63" t="s">
        <v>106</v>
      </c>
      <c r="D27" s="64">
        <f t="shared" si="0"/>
        <v>197</v>
      </c>
      <c r="E27" s="88">
        <f t="shared" si="1"/>
        <v>26.3</v>
      </c>
      <c r="F27" s="90">
        <f t="shared" si="2"/>
        <v>5181.1000000000004</v>
      </c>
      <c r="G27" s="65" t="s">
        <v>12</v>
      </c>
      <c r="H27" s="65" t="str">
        <f t="shared" si="3"/>
        <v>00310114658TRLO1</v>
      </c>
      <c r="I27" s="66"/>
      <c r="J27" t="s">
        <v>107</v>
      </c>
      <c r="K27" s="102" t="s">
        <v>108</v>
      </c>
      <c r="L27">
        <v>197</v>
      </c>
      <c r="M27">
        <v>2630</v>
      </c>
      <c r="N27" t="s">
        <v>109</v>
      </c>
      <c r="O27" t="s">
        <v>2510</v>
      </c>
      <c r="P27" t="s">
        <v>110</v>
      </c>
      <c r="Q27" t="s">
        <v>2512</v>
      </c>
      <c r="R27">
        <v>840</v>
      </c>
      <c r="S27">
        <v>1</v>
      </c>
      <c r="T27">
        <v>1</v>
      </c>
      <c r="U27">
        <v>0</v>
      </c>
      <c r="V27" t="s">
        <v>2470</v>
      </c>
      <c r="W27" t="s">
        <v>1985</v>
      </c>
      <c r="X27">
        <v>1</v>
      </c>
      <c r="Y27">
        <v>0</v>
      </c>
      <c r="Z27">
        <v>0</v>
      </c>
      <c r="AB27" t="s">
        <v>1901</v>
      </c>
      <c r="AC27" t="s">
        <v>45</v>
      </c>
      <c r="AD27">
        <v>1</v>
      </c>
      <c r="AE27" t="s">
        <v>2512</v>
      </c>
      <c r="AF27" t="s">
        <v>107</v>
      </c>
      <c r="AG27">
        <v>1</v>
      </c>
      <c r="AJ27" t="s">
        <v>1902</v>
      </c>
      <c r="AK27" t="s">
        <v>1902</v>
      </c>
      <c r="AL27" t="s">
        <v>45</v>
      </c>
      <c r="AM27" t="s">
        <v>1986</v>
      </c>
      <c r="AN27" t="s">
        <v>45</v>
      </c>
      <c r="AP27">
        <v>0</v>
      </c>
    </row>
    <row r="28" spans="1:42">
      <c r="A28" s="67" t="e">
        <f>#REF!</f>
        <v>#REF!</v>
      </c>
      <c r="B28" s="63" t="str">
        <f t="shared" si="4"/>
        <v>10:27:11</v>
      </c>
      <c r="C28" s="63" t="s">
        <v>106</v>
      </c>
      <c r="D28" s="64">
        <f t="shared" si="0"/>
        <v>55</v>
      </c>
      <c r="E28" s="88">
        <f t="shared" si="1"/>
        <v>26.3</v>
      </c>
      <c r="F28" s="90">
        <f t="shared" si="2"/>
        <v>1446.5</v>
      </c>
      <c r="G28" s="65" t="s">
        <v>12</v>
      </c>
      <c r="H28" s="65" t="str">
        <f t="shared" si="3"/>
        <v>00310114661TRLO1</v>
      </c>
      <c r="I28" s="66"/>
      <c r="J28" t="s">
        <v>107</v>
      </c>
      <c r="K28" s="102" t="s">
        <v>108</v>
      </c>
      <c r="L28">
        <v>55</v>
      </c>
      <c r="M28">
        <v>2630</v>
      </c>
      <c r="N28" t="s">
        <v>109</v>
      </c>
      <c r="O28" t="s">
        <v>2513</v>
      </c>
      <c r="P28" t="s">
        <v>110</v>
      </c>
      <c r="Q28" t="s">
        <v>2514</v>
      </c>
      <c r="R28">
        <v>840</v>
      </c>
      <c r="S28">
        <v>1</v>
      </c>
      <c r="T28">
        <v>1</v>
      </c>
      <c r="U28">
        <v>0</v>
      </c>
      <c r="V28" t="s">
        <v>2470</v>
      </c>
      <c r="W28" t="s">
        <v>1985</v>
      </c>
      <c r="X28">
        <v>1</v>
      </c>
      <c r="Y28">
        <v>0</v>
      </c>
      <c r="Z28">
        <v>0</v>
      </c>
      <c r="AB28" t="s">
        <v>1901</v>
      </c>
      <c r="AC28" t="s">
        <v>45</v>
      </c>
      <c r="AD28">
        <v>1</v>
      </c>
      <c r="AE28" t="s">
        <v>2514</v>
      </c>
      <c r="AF28" t="s">
        <v>107</v>
      </c>
      <c r="AG28">
        <v>1</v>
      </c>
      <c r="AJ28" t="s">
        <v>1902</v>
      </c>
      <c r="AK28" t="s">
        <v>1902</v>
      </c>
      <c r="AL28" t="s">
        <v>45</v>
      </c>
      <c r="AM28" t="s">
        <v>1986</v>
      </c>
      <c r="AN28" t="s">
        <v>45</v>
      </c>
      <c r="AP28">
        <v>0</v>
      </c>
    </row>
    <row r="29" spans="1:42">
      <c r="A29" s="67" t="e">
        <f>#REF!</f>
        <v>#REF!</v>
      </c>
      <c r="B29" s="63" t="str">
        <f t="shared" si="4"/>
        <v>10:27:11</v>
      </c>
      <c r="C29" s="63" t="s">
        <v>106</v>
      </c>
      <c r="D29" s="64">
        <f t="shared" si="0"/>
        <v>21</v>
      </c>
      <c r="E29" s="88">
        <f t="shared" si="1"/>
        <v>26.3</v>
      </c>
      <c r="F29" s="90">
        <f t="shared" si="2"/>
        <v>552.30000000000007</v>
      </c>
      <c r="G29" s="65" t="s">
        <v>12</v>
      </c>
      <c r="H29" s="65" t="str">
        <f t="shared" si="3"/>
        <v>00310114663TRLO1</v>
      </c>
      <c r="I29" s="66"/>
      <c r="J29" t="s">
        <v>107</v>
      </c>
      <c r="K29" s="102" t="s">
        <v>108</v>
      </c>
      <c r="L29">
        <v>21</v>
      </c>
      <c r="M29">
        <v>2630</v>
      </c>
      <c r="N29" t="s">
        <v>109</v>
      </c>
      <c r="O29" t="s">
        <v>2513</v>
      </c>
      <c r="P29" t="s">
        <v>110</v>
      </c>
      <c r="Q29" t="s">
        <v>2515</v>
      </c>
      <c r="R29">
        <v>840</v>
      </c>
      <c r="S29">
        <v>1</v>
      </c>
      <c r="T29">
        <v>1</v>
      </c>
      <c r="U29">
        <v>0</v>
      </c>
      <c r="V29" t="s">
        <v>2470</v>
      </c>
      <c r="W29" t="s">
        <v>1985</v>
      </c>
      <c r="X29">
        <v>1</v>
      </c>
      <c r="Y29">
        <v>0</v>
      </c>
      <c r="Z29">
        <v>0</v>
      </c>
      <c r="AB29" t="s">
        <v>1901</v>
      </c>
      <c r="AC29" t="s">
        <v>45</v>
      </c>
      <c r="AD29">
        <v>1</v>
      </c>
      <c r="AE29" t="s">
        <v>2515</v>
      </c>
      <c r="AF29" t="s">
        <v>107</v>
      </c>
      <c r="AG29">
        <v>1</v>
      </c>
      <c r="AJ29" t="s">
        <v>1902</v>
      </c>
      <c r="AK29" t="s">
        <v>1902</v>
      </c>
      <c r="AL29" t="s">
        <v>45</v>
      </c>
      <c r="AM29" t="s">
        <v>1986</v>
      </c>
      <c r="AN29" t="s">
        <v>45</v>
      </c>
      <c r="AP29">
        <v>0</v>
      </c>
    </row>
    <row r="30" spans="1:42">
      <c r="A30" s="67" t="e">
        <f>#REF!</f>
        <v>#REF!</v>
      </c>
      <c r="B30" s="63" t="str">
        <f t="shared" si="4"/>
        <v>10:27:11</v>
      </c>
      <c r="C30" s="63" t="s">
        <v>106</v>
      </c>
      <c r="D30" s="64">
        <f t="shared" si="0"/>
        <v>87</v>
      </c>
      <c r="E30" s="88">
        <f t="shared" si="1"/>
        <v>26.3</v>
      </c>
      <c r="F30" s="90">
        <f t="shared" si="2"/>
        <v>2288.1</v>
      </c>
      <c r="G30" s="65" t="s">
        <v>12</v>
      </c>
      <c r="H30" s="65" t="str">
        <f t="shared" si="3"/>
        <v>00310114664TRLO1</v>
      </c>
      <c r="I30" s="66"/>
      <c r="J30" t="s">
        <v>107</v>
      </c>
      <c r="K30" s="102" t="s">
        <v>108</v>
      </c>
      <c r="L30">
        <v>87</v>
      </c>
      <c r="M30">
        <v>2630</v>
      </c>
      <c r="N30" t="s">
        <v>109</v>
      </c>
      <c r="O30" t="s">
        <v>2513</v>
      </c>
      <c r="P30" t="s">
        <v>110</v>
      </c>
      <c r="Q30" t="s">
        <v>2516</v>
      </c>
      <c r="R30">
        <v>840</v>
      </c>
      <c r="S30">
        <v>1</v>
      </c>
      <c r="T30">
        <v>1</v>
      </c>
      <c r="U30">
        <v>0</v>
      </c>
      <c r="V30" t="s">
        <v>2470</v>
      </c>
      <c r="W30" t="s">
        <v>1985</v>
      </c>
      <c r="X30">
        <v>1</v>
      </c>
      <c r="Y30">
        <v>0</v>
      </c>
      <c r="Z30">
        <v>0</v>
      </c>
      <c r="AB30" t="s">
        <v>1901</v>
      </c>
      <c r="AC30" t="s">
        <v>45</v>
      </c>
      <c r="AD30">
        <v>1</v>
      </c>
      <c r="AE30" t="s">
        <v>2516</v>
      </c>
      <c r="AF30" t="s">
        <v>107</v>
      </c>
      <c r="AG30">
        <v>1</v>
      </c>
      <c r="AJ30" t="s">
        <v>1902</v>
      </c>
      <c r="AK30" t="s">
        <v>1902</v>
      </c>
      <c r="AL30" t="s">
        <v>45</v>
      </c>
      <c r="AM30" t="s">
        <v>1986</v>
      </c>
      <c r="AN30" t="s">
        <v>45</v>
      </c>
      <c r="AP30">
        <v>0</v>
      </c>
    </row>
    <row r="31" spans="1:42">
      <c r="A31" s="67" t="e">
        <f>#REF!</f>
        <v>#REF!</v>
      </c>
      <c r="B31" s="63" t="str">
        <f t="shared" si="4"/>
        <v>10:27:11</v>
      </c>
      <c r="C31" s="63" t="s">
        <v>106</v>
      </c>
      <c r="D31" s="64">
        <f t="shared" si="0"/>
        <v>13</v>
      </c>
      <c r="E31" s="88">
        <f t="shared" si="1"/>
        <v>26.3</v>
      </c>
      <c r="F31" s="90">
        <f t="shared" si="2"/>
        <v>341.90000000000003</v>
      </c>
      <c r="G31" s="65" t="s">
        <v>12</v>
      </c>
      <c r="H31" s="65" t="str">
        <f t="shared" si="3"/>
        <v>00310114662TRLO1</v>
      </c>
      <c r="I31" s="66"/>
      <c r="J31" t="s">
        <v>107</v>
      </c>
      <c r="K31" s="102" t="s">
        <v>108</v>
      </c>
      <c r="L31">
        <v>13</v>
      </c>
      <c r="M31">
        <v>2630</v>
      </c>
      <c r="N31" t="s">
        <v>109</v>
      </c>
      <c r="O31" t="s">
        <v>2517</v>
      </c>
      <c r="P31" t="s">
        <v>110</v>
      </c>
      <c r="Q31" t="s">
        <v>2518</v>
      </c>
      <c r="R31">
        <v>840</v>
      </c>
      <c r="S31">
        <v>1</v>
      </c>
      <c r="T31">
        <v>1</v>
      </c>
      <c r="U31">
        <v>0</v>
      </c>
      <c r="V31" t="s">
        <v>2470</v>
      </c>
      <c r="W31" t="s">
        <v>1985</v>
      </c>
      <c r="X31">
        <v>1</v>
      </c>
      <c r="Y31">
        <v>0</v>
      </c>
      <c r="Z31">
        <v>0</v>
      </c>
      <c r="AB31" t="s">
        <v>1901</v>
      </c>
      <c r="AC31" t="s">
        <v>45</v>
      </c>
      <c r="AD31">
        <v>1</v>
      </c>
      <c r="AE31" t="s">
        <v>2518</v>
      </c>
      <c r="AF31" t="s">
        <v>107</v>
      </c>
      <c r="AG31">
        <v>1</v>
      </c>
      <c r="AJ31" t="s">
        <v>1902</v>
      </c>
      <c r="AK31" t="s">
        <v>1902</v>
      </c>
      <c r="AL31" t="s">
        <v>45</v>
      </c>
      <c r="AM31" t="s">
        <v>1986</v>
      </c>
      <c r="AN31" t="s">
        <v>45</v>
      </c>
      <c r="AP31">
        <v>0</v>
      </c>
    </row>
    <row r="32" spans="1:42">
      <c r="A32" s="67" t="e">
        <f>#REF!</f>
        <v>#REF!</v>
      </c>
      <c r="B32" s="63" t="str">
        <f t="shared" si="4"/>
        <v>10:30:27</v>
      </c>
      <c r="C32" s="63" t="s">
        <v>106</v>
      </c>
      <c r="D32" s="64">
        <f t="shared" si="0"/>
        <v>58</v>
      </c>
      <c r="E32" s="88">
        <f t="shared" si="1"/>
        <v>26.3</v>
      </c>
      <c r="F32" s="90">
        <f t="shared" si="2"/>
        <v>1525.4</v>
      </c>
      <c r="G32" s="65" t="s">
        <v>12</v>
      </c>
      <c r="H32" s="65" t="str">
        <f t="shared" si="3"/>
        <v>00310115063TRLO1</v>
      </c>
      <c r="I32" s="66"/>
      <c r="J32" t="s">
        <v>107</v>
      </c>
      <c r="K32" s="102" t="s">
        <v>108</v>
      </c>
      <c r="L32">
        <v>58</v>
      </c>
      <c r="M32">
        <v>2630</v>
      </c>
      <c r="N32" t="s">
        <v>109</v>
      </c>
      <c r="O32" t="s">
        <v>2519</v>
      </c>
      <c r="P32" t="s">
        <v>110</v>
      </c>
      <c r="Q32" t="s">
        <v>2520</v>
      </c>
      <c r="R32">
        <v>840</v>
      </c>
      <c r="S32">
        <v>1</v>
      </c>
      <c r="T32">
        <v>1</v>
      </c>
      <c r="U32">
        <v>0</v>
      </c>
      <c r="V32" t="s">
        <v>2470</v>
      </c>
      <c r="W32" t="s">
        <v>1985</v>
      </c>
      <c r="X32">
        <v>1</v>
      </c>
      <c r="Y32">
        <v>0</v>
      </c>
      <c r="Z32">
        <v>0</v>
      </c>
      <c r="AB32" t="s">
        <v>1901</v>
      </c>
      <c r="AC32" t="s">
        <v>45</v>
      </c>
      <c r="AD32">
        <v>1</v>
      </c>
      <c r="AE32" t="s">
        <v>2520</v>
      </c>
      <c r="AF32" t="s">
        <v>107</v>
      </c>
      <c r="AG32">
        <v>1</v>
      </c>
      <c r="AJ32" t="s">
        <v>1902</v>
      </c>
      <c r="AK32" t="s">
        <v>1902</v>
      </c>
      <c r="AL32" t="s">
        <v>45</v>
      </c>
      <c r="AM32" t="s">
        <v>1986</v>
      </c>
      <c r="AN32" t="s">
        <v>45</v>
      </c>
      <c r="AP32">
        <v>0</v>
      </c>
    </row>
    <row r="33" spans="1:42">
      <c r="A33" s="67" t="e">
        <f>#REF!</f>
        <v>#REF!</v>
      </c>
      <c r="B33" s="63" t="str">
        <f t="shared" si="4"/>
        <v>10:30:27</v>
      </c>
      <c r="C33" s="63" t="s">
        <v>106</v>
      </c>
      <c r="D33" s="64">
        <f t="shared" si="0"/>
        <v>50</v>
      </c>
      <c r="E33" s="88">
        <f t="shared" si="1"/>
        <v>26.3</v>
      </c>
      <c r="F33" s="90">
        <f t="shared" si="2"/>
        <v>1315</v>
      </c>
      <c r="G33" s="65" t="s">
        <v>12</v>
      </c>
      <c r="H33" s="65" t="str">
        <f t="shared" si="3"/>
        <v>00310115064TRLO1</v>
      </c>
      <c r="J33" t="s">
        <v>107</v>
      </c>
      <c r="K33" s="102" t="s">
        <v>108</v>
      </c>
      <c r="L33">
        <v>50</v>
      </c>
      <c r="M33">
        <v>2630</v>
      </c>
      <c r="N33" t="s">
        <v>109</v>
      </c>
      <c r="O33" t="s">
        <v>2521</v>
      </c>
      <c r="P33" t="s">
        <v>110</v>
      </c>
      <c r="Q33" t="s">
        <v>2522</v>
      </c>
      <c r="R33">
        <v>840</v>
      </c>
      <c r="S33">
        <v>1</v>
      </c>
      <c r="T33">
        <v>1</v>
      </c>
      <c r="U33">
        <v>0</v>
      </c>
      <c r="V33" t="s">
        <v>2470</v>
      </c>
      <c r="W33" t="s">
        <v>1985</v>
      </c>
      <c r="X33">
        <v>1</v>
      </c>
      <c r="Y33">
        <v>0</v>
      </c>
      <c r="Z33">
        <v>0</v>
      </c>
      <c r="AB33" t="s">
        <v>1901</v>
      </c>
      <c r="AC33" t="s">
        <v>45</v>
      </c>
      <c r="AD33">
        <v>1</v>
      </c>
      <c r="AE33" t="s">
        <v>2522</v>
      </c>
      <c r="AF33" t="s">
        <v>107</v>
      </c>
      <c r="AG33">
        <v>1</v>
      </c>
      <c r="AJ33" t="s">
        <v>1902</v>
      </c>
      <c r="AK33" t="s">
        <v>1902</v>
      </c>
      <c r="AL33" t="s">
        <v>45</v>
      </c>
      <c r="AM33" t="s">
        <v>1986</v>
      </c>
      <c r="AN33" t="s">
        <v>45</v>
      </c>
      <c r="AP33">
        <v>0</v>
      </c>
    </row>
    <row r="34" spans="1:42">
      <c r="A34" s="67" t="e">
        <f>#REF!</f>
        <v>#REF!</v>
      </c>
      <c r="B34" s="63" t="str">
        <f t="shared" si="4"/>
        <v>10:30:27</v>
      </c>
      <c r="C34" s="63" t="s">
        <v>106</v>
      </c>
      <c r="D34" s="64">
        <f t="shared" si="0"/>
        <v>46</v>
      </c>
      <c r="E34" s="88">
        <f t="shared" si="1"/>
        <v>26.3</v>
      </c>
      <c r="F34" s="90">
        <f t="shared" si="2"/>
        <v>1209.8</v>
      </c>
      <c r="G34" s="65" t="s">
        <v>12</v>
      </c>
      <c r="H34" s="65" t="str">
        <f t="shared" si="3"/>
        <v>00310115065TRLO1</v>
      </c>
      <c r="J34" t="s">
        <v>107</v>
      </c>
      <c r="K34" s="102" t="s">
        <v>108</v>
      </c>
      <c r="L34">
        <v>46</v>
      </c>
      <c r="M34">
        <v>2630</v>
      </c>
      <c r="N34" t="s">
        <v>109</v>
      </c>
      <c r="O34" t="s">
        <v>2523</v>
      </c>
      <c r="P34" t="s">
        <v>110</v>
      </c>
      <c r="Q34" t="s">
        <v>2524</v>
      </c>
      <c r="R34">
        <v>840</v>
      </c>
      <c r="S34">
        <v>1</v>
      </c>
      <c r="T34">
        <v>1</v>
      </c>
      <c r="U34">
        <v>0</v>
      </c>
      <c r="V34" t="s">
        <v>2470</v>
      </c>
      <c r="W34" t="s">
        <v>1985</v>
      </c>
      <c r="X34">
        <v>1</v>
      </c>
      <c r="Y34">
        <v>0</v>
      </c>
      <c r="Z34">
        <v>0</v>
      </c>
      <c r="AB34" t="s">
        <v>1901</v>
      </c>
      <c r="AC34" t="s">
        <v>45</v>
      </c>
      <c r="AD34">
        <v>1</v>
      </c>
      <c r="AE34" t="s">
        <v>2524</v>
      </c>
      <c r="AF34" t="s">
        <v>107</v>
      </c>
      <c r="AG34">
        <v>1</v>
      </c>
      <c r="AJ34" t="s">
        <v>1902</v>
      </c>
      <c r="AK34" t="s">
        <v>1902</v>
      </c>
      <c r="AL34" t="s">
        <v>45</v>
      </c>
      <c r="AM34" t="s">
        <v>1986</v>
      </c>
      <c r="AN34" t="s">
        <v>45</v>
      </c>
      <c r="AP34">
        <v>0</v>
      </c>
    </row>
    <row r="35" spans="1:42">
      <c r="A35" s="67" t="e">
        <f>#REF!</f>
        <v>#REF!</v>
      </c>
      <c r="B35" s="63" t="str">
        <f t="shared" si="4"/>
        <v>10:30:27</v>
      </c>
      <c r="C35" s="63" t="s">
        <v>106</v>
      </c>
      <c r="D35" s="64">
        <f t="shared" si="0"/>
        <v>150</v>
      </c>
      <c r="E35" s="88">
        <f t="shared" si="1"/>
        <v>26.25</v>
      </c>
      <c r="F35" s="90">
        <f t="shared" ref="F35:F65" si="5">(D35*E35)</f>
        <v>3937.5</v>
      </c>
      <c r="G35" s="65" t="s">
        <v>12</v>
      </c>
      <c r="H35" s="65" t="str">
        <f t="shared" ref="H35:H65" si="6">Q35</f>
        <v>00310115066TRLO1</v>
      </c>
      <c r="J35" t="s">
        <v>107</v>
      </c>
      <c r="K35" s="102" t="s">
        <v>108</v>
      </c>
      <c r="L35">
        <v>150</v>
      </c>
      <c r="M35">
        <v>2625</v>
      </c>
      <c r="N35" t="s">
        <v>109</v>
      </c>
      <c r="O35" t="s">
        <v>2525</v>
      </c>
      <c r="P35" t="s">
        <v>110</v>
      </c>
      <c r="Q35" t="s">
        <v>2526</v>
      </c>
      <c r="R35">
        <v>840</v>
      </c>
      <c r="S35">
        <v>1</v>
      </c>
      <c r="T35">
        <v>1</v>
      </c>
      <c r="U35">
        <v>0</v>
      </c>
      <c r="V35" t="s">
        <v>2470</v>
      </c>
      <c r="W35" t="s">
        <v>1985</v>
      </c>
      <c r="X35">
        <v>1</v>
      </c>
      <c r="Y35">
        <v>0</v>
      </c>
      <c r="Z35">
        <v>0</v>
      </c>
      <c r="AB35" t="s">
        <v>1901</v>
      </c>
      <c r="AC35" t="s">
        <v>45</v>
      </c>
      <c r="AD35">
        <v>1</v>
      </c>
      <c r="AE35" t="s">
        <v>2526</v>
      </c>
      <c r="AF35" t="s">
        <v>107</v>
      </c>
      <c r="AG35">
        <v>1</v>
      </c>
      <c r="AJ35" t="s">
        <v>1902</v>
      </c>
      <c r="AK35" t="s">
        <v>1902</v>
      </c>
      <c r="AL35" t="s">
        <v>45</v>
      </c>
      <c r="AM35" t="s">
        <v>1986</v>
      </c>
      <c r="AN35" t="s">
        <v>45</v>
      </c>
      <c r="AP35">
        <v>0</v>
      </c>
    </row>
    <row r="36" spans="1:42">
      <c r="A36" s="67" t="e">
        <f>#REF!</f>
        <v>#REF!</v>
      </c>
      <c r="B36" s="63" t="str">
        <f t="shared" si="4"/>
        <v>10:30:27</v>
      </c>
      <c r="C36" s="63" t="s">
        <v>106</v>
      </c>
      <c r="D36" s="64">
        <f t="shared" si="0"/>
        <v>16</v>
      </c>
      <c r="E36" s="88">
        <f t="shared" si="1"/>
        <v>26.25</v>
      </c>
      <c r="F36" s="90">
        <f t="shared" si="5"/>
        <v>420</v>
      </c>
      <c r="G36" s="65" t="s">
        <v>12</v>
      </c>
      <c r="H36" s="65" t="str">
        <f t="shared" si="6"/>
        <v>00310115067TRLO1</v>
      </c>
      <c r="J36" t="s">
        <v>107</v>
      </c>
      <c r="K36" s="102" t="s">
        <v>108</v>
      </c>
      <c r="L36">
        <v>16</v>
      </c>
      <c r="M36">
        <v>2625</v>
      </c>
      <c r="N36" t="s">
        <v>109</v>
      </c>
      <c r="O36" t="s">
        <v>2525</v>
      </c>
      <c r="P36" t="s">
        <v>110</v>
      </c>
      <c r="Q36" t="s">
        <v>2527</v>
      </c>
      <c r="R36">
        <v>840</v>
      </c>
      <c r="S36">
        <v>1</v>
      </c>
      <c r="T36">
        <v>1</v>
      </c>
      <c r="U36">
        <v>0</v>
      </c>
      <c r="V36" t="s">
        <v>2470</v>
      </c>
      <c r="W36" t="s">
        <v>1985</v>
      </c>
      <c r="X36">
        <v>1</v>
      </c>
      <c r="Y36">
        <v>0</v>
      </c>
      <c r="Z36">
        <v>0</v>
      </c>
      <c r="AB36" t="s">
        <v>1901</v>
      </c>
      <c r="AC36" t="s">
        <v>45</v>
      </c>
      <c r="AD36">
        <v>1</v>
      </c>
      <c r="AE36" t="s">
        <v>2527</v>
      </c>
      <c r="AF36" t="s">
        <v>107</v>
      </c>
      <c r="AG36">
        <v>1</v>
      </c>
      <c r="AJ36" t="s">
        <v>1902</v>
      </c>
      <c r="AK36" t="s">
        <v>1902</v>
      </c>
      <c r="AL36" t="s">
        <v>45</v>
      </c>
      <c r="AM36" t="s">
        <v>1986</v>
      </c>
      <c r="AN36" t="s">
        <v>45</v>
      </c>
      <c r="AP36">
        <v>0</v>
      </c>
    </row>
    <row r="37" spans="1:42">
      <c r="A37" s="67" t="e">
        <f>#REF!</f>
        <v>#REF!</v>
      </c>
      <c r="B37" s="63" t="str">
        <f t="shared" si="4"/>
        <v>10:32:59</v>
      </c>
      <c r="C37" s="63" t="s">
        <v>106</v>
      </c>
      <c r="D37" s="64">
        <f t="shared" si="0"/>
        <v>132</v>
      </c>
      <c r="E37" s="88">
        <f t="shared" si="1"/>
        <v>26.3</v>
      </c>
      <c r="F37" s="90">
        <f t="shared" si="5"/>
        <v>3471.6</v>
      </c>
      <c r="G37" s="65" t="s">
        <v>12</v>
      </c>
      <c r="H37" s="65" t="str">
        <f t="shared" si="6"/>
        <v>00310115343TRLO1</v>
      </c>
      <c r="J37" t="s">
        <v>107</v>
      </c>
      <c r="K37" s="102" t="s">
        <v>108</v>
      </c>
      <c r="L37">
        <v>132</v>
      </c>
      <c r="M37">
        <v>2630</v>
      </c>
      <c r="N37" t="s">
        <v>109</v>
      </c>
      <c r="O37" t="s">
        <v>2528</v>
      </c>
      <c r="P37" t="s">
        <v>110</v>
      </c>
      <c r="Q37" t="s">
        <v>2529</v>
      </c>
      <c r="R37">
        <v>840</v>
      </c>
      <c r="S37">
        <v>1</v>
      </c>
      <c r="T37">
        <v>1</v>
      </c>
      <c r="U37">
        <v>0</v>
      </c>
      <c r="V37" t="s">
        <v>2470</v>
      </c>
      <c r="W37" t="s">
        <v>1985</v>
      </c>
      <c r="X37">
        <v>1</v>
      </c>
      <c r="Y37">
        <v>0</v>
      </c>
      <c r="Z37">
        <v>0</v>
      </c>
      <c r="AB37" t="s">
        <v>1901</v>
      </c>
      <c r="AC37" t="s">
        <v>45</v>
      </c>
      <c r="AD37">
        <v>1</v>
      </c>
      <c r="AE37" t="s">
        <v>2529</v>
      </c>
      <c r="AF37" t="s">
        <v>107</v>
      </c>
      <c r="AG37">
        <v>1</v>
      </c>
      <c r="AJ37" t="s">
        <v>1902</v>
      </c>
      <c r="AK37" t="s">
        <v>1902</v>
      </c>
      <c r="AL37" t="s">
        <v>45</v>
      </c>
      <c r="AM37" t="s">
        <v>1986</v>
      </c>
      <c r="AN37" t="s">
        <v>45</v>
      </c>
      <c r="AP37">
        <v>0</v>
      </c>
    </row>
    <row r="38" spans="1:42">
      <c r="A38" s="67" t="e">
        <f>#REF!</f>
        <v>#REF!</v>
      </c>
      <c r="B38" s="63" t="str">
        <f t="shared" si="4"/>
        <v>10:32:59</v>
      </c>
      <c r="C38" s="63" t="s">
        <v>106</v>
      </c>
      <c r="D38" s="64">
        <f t="shared" si="0"/>
        <v>42</v>
      </c>
      <c r="E38" s="88">
        <f t="shared" si="1"/>
        <v>26.3</v>
      </c>
      <c r="F38" s="90">
        <f t="shared" si="5"/>
        <v>1104.6000000000001</v>
      </c>
      <c r="G38" s="65" t="s">
        <v>12</v>
      </c>
      <c r="H38" s="65" t="str">
        <f t="shared" si="6"/>
        <v>00310115344TRLO1</v>
      </c>
      <c r="J38" t="s">
        <v>107</v>
      </c>
      <c r="K38" s="102" t="s">
        <v>108</v>
      </c>
      <c r="L38">
        <v>42</v>
      </c>
      <c r="M38">
        <v>2630</v>
      </c>
      <c r="N38" t="s">
        <v>109</v>
      </c>
      <c r="O38" t="s">
        <v>2528</v>
      </c>
      <c r="P38" t="s">
        <v>110</v>
      </c>
      <c r="Q38" t="s">
        <v>2530</v>
      </c>
      <c r="R38">
        <v>840</v>
      </c>
      <c r="S38">
        <v>1</v>
      </c>
      <c r="T38">
        <v>1</v>
      </c>
      <c r="U38">
        <v>0</v>
      </c>
      <c r="V38" t="s">
        <v>2470</v>
      </c>
      <c r="W38" t="s">
        <v>1985</v>
      </c>
      <c r="X38">
        <v>1</v>
      </c>
      <c r="Y38">
        <v>0</v>
      </c>
      <c r="Z38">
        <v>0</v>
      </c>
      <c r="AB38" t="s">
        <v>1901</v>
      </c>
      <c r="AC38" t="s">
        <v>45</v>
      </c>
      <c r="AD38">
        <v>1</v>
      </c>
      <c r="AE38" t="s">
        <v>2530</v>
      </c>
      <c r="AF38" t="s">
        <v>107</v>
      </c>
      <c r="AG38">
        <v>1</v>
      </c>
      <c r="AJ38" t="s">
        <v>1902</v>
      </c>
      <c r="AK38" t="s">
        <v>1902</v>
      </c>
      <c r="AL38" t="s">
        <v>45</v>
      </c>
      <c r="AM38" t="s">
        <v>1986</v>
      </c>
      <c r="AN38" t="s">
        <v>45</v>
      </c>
      <c r="AP38">
        <v>0</v>
      </c>
    </row>
    <row r="39" spans="1:42">
      <c r="A39" s="67" t="e">
        <f>#REF!</f>
        <v>#REF!</v>
      </c>
      <c r="B39" s="63" t="str">
        <f t="shared" si="4"/>
        <v>10:33:00</v>
      </c>
      <c r="C39" s="63" t="s">
        <v>106</v>
      </c>
      <c r="D39" s="64">
        <f t="shared" si="0"/>
        <v>70</v>
      </c>
      <c r="E39" s="88">
        <f t="shared" si="1"/>
        <v>26.3</v>
      </c>
      <c r="F39" s="90">
        <f t="shared" si="5"/>
        <v>1841</v>
      </c>
      <c r="G39" s="65" t="s">
        <v>12</v>
      </c>
      <c r="H39" s="65" t="str">
        <f t="shared" si="6"/>
        <v>00310115353TRLO1</v>
      </c>
      <c r="J39" t="s">
        <v>107</v>
      </c>
      <c r="K39" s="102" t="s">
        <v>108</v>
      </c>
      <c r="L39">
        <v>70</v>
      </c>
      <c r="M39">
        <v>2630</v>
      </c>
      <c r="N39" t="s">
        <v>109</v>
      </c>
      <c r="O39" t="s">
        <v>2531</v>
      </c>
      <c r="P39" t="s">
        <v>110</v>
      </c>
      <c r="Q39" t="s">
        <v>2532</v>
      </c>
      <c r="R39">
        <v>840</v>
      </c>
      <c r="S39">
        <v>1</v>
      </c>
      <c r="T39">
        <v>1</v>
      </c>
      <c r="U39">
        <v>0</v>
      </c>
      <c r="V39" t="s">
        <v>2470</v>
      </c>
      <c r="W39" t="s">
        <v>1985</v>
      </c>
      <c r="X39">
        <v>1</v>
      </c>
      <c r="Y39">
        <v>0</v>
      </c>
      <c r="Z39">
        <v>0</v>
      </c>
      <c r="AB39" t="s">
        <v>1901</v>
      </c>
      <c r="AC39" t="s">
        <v>45</v>
      </c>
      <c r="AD39">
        <v>1</v>
      </c>
      <c r="AE39" t="s">
        <v>2532</v>
      </c>
      <c r="AF39" t="s">
        <v>107</v>
      </c>
      <c r="AG39">
        <v>1</v>
      </c>
      <c r="AJ39" t="s">
        <v>1902</v>
      </c>
      <c r="AK39" t="s">
        <v>1902</v>
      </c>
      <c r="AL39" t="s">
        <v>45</v>
      </c>
      <c r="AM39" t="s">
        <v>1986</v>
      </c>
      <c r="AN39" t="s">
        <v>45</v>
      </c>
      <c r="AP39">
        <v>0</v>
      </c>
    </row>
    <row r="40" spans="1:42">
      <c r="A40" s="67" t="e">
        <f>#REF!</f>
        <v>#REF!</v>
      </c>
      <c r="B40" s="63" t="str">
        <f t="shared" si="4"/>
        <v>10:33:00</v>
      </c>
      <c r="C40" s="63" t="s">
        <v>106</v>
      </c>
      <c r="D40" s="64">
        <f t="shared" si="0"/>
        <v>158</v>
      </c>
      <c r="E40" s="88">
        <f t="shared" si="1"/>
        <v>26.3</v>
      </c>
      <c r="F40" s="90">
        <f t="shared" si="5"/>
        <v>4155.4000000000005</v>
      </c>
      <c r="G40" s="65" t="s">
        <v>12</v>
      </c>
      <c r="H40" s="65" t="str">
        <f t="shared" si="6"/>
        <v>00310115354TRLO1</v>
      </c>
      <c r="J40" t="s">
        <v>107</v>
      </c>
      <c r="K40" s="102" t="s">
        <v>108</v>
      </c>
      <c r="L40">
        <v>158</v>
      </c>
      <c r="M40">
        <v>2630</v>
      </c>
      <c r="N40" t="s">
        <v>109</v>
      </c>
      <c r="O40" t="s">
        <v>2531</v>
      </c>
      <c r="P40" t="s">
        <v>110</v>
      </c>
      <c r="Q40" t="s">
        <v>2533</v>
      </c>
      <c r="R40">
        <v>840</v>
      </c>
      <c r="S40">
        <v>1</v>
      </c>
      <c r="T40">
        <v>1</v>
      </c>
      <c r="U40">
        <v>0</v>
      </c>
      <c r="V40" t="s">
        <v>2470</v>
      </c>
      <c r="W40" t="s">
        <v>1985</v>
      </c>
      <c r="X40">
        <v>1</v>
      </c>
      <c r="Y40">
        <v>0</v>
      </c>
      <c r="Z40">
        <v>0</v>
      </c>
      <c r="AB40" t="s">
        <v>1901</v>
      </c>
      <c r="AC40" t="s">
        <v>45</v>
      </c>
      <c r="AD40">
        <v>1</v>
      </c>
      <c r="AE40" t="s">
        <v>2533</v>
      </c>
      <c r="AF40" t="s">
        <v>107</v>
      </c>
      <c r="AG40">
        <v>1</v>
      </c>
      <c r="AJ40" t="s">
        <v>1902</v>
      </c>
      <c r="AK40" t="s">
        <v>1902</v>
      </c>
      <c r="AL40" t="s">
        <v>45</v>
      </c>
      <c r="AM40" t="s">
        <v>1986</v>
      </c>
      <c r="AN40" t="s">
        <v>45</v>
      </c>
      <c r="AP40">
        <v>0</v>
      </c>
    </row>
    <row r="41" spans="1:42">
      <c r="A41" s="67" t="e">
        <f>#REF!</f>
        <v>#REF!</v>
      </c>
      <c r="B41" s="63" t="str">
        <f t="shared" si="4"/>
        <v>10:43:24</v>
      </c>
      <c r="C41" s="63" t="s">
        <v>106</v>
      </c>
      <c r="D41" s="64">
        <f t="shared" si="0"/>
        <v>120</v>
      </c>
      <c r="E41" s="88">
        <f t="shared" si="1"/>
        <v>26.3</v>
      </c>
      <c r="F41" s="90">
        <f t="shared" si="5"/>
        <v>3156</v>
      </c>
      <c r="G41" s="65" t="s">
        <v>12</v>
      </c>
      <c r="H41" s="65" t="str">
        <f t="shared" si="6"/>
        <v>00310116585TRLO1</v>
      </c>
      <c r="J41" t="s">
        <v>107</v>
      </c>
      <c r="K41" s="102" t="s">
        <v>108</v>
      </c>
      <c r="L41">
        <v>120</v>
      </c>
      <c r="M41">
        <v>2630</v>
      </c>
      <c r="N41" t="s">
        <v>109</v>
      </c>
      <c r="O41" t="s">
        <v>2534</v>
      </c>
      <c r="P41" t="s">
        <v>110</v>
      </c>
      <c r="Q41" t="s">
        <v>2535</v>
      </c>
      <c r="R41">
        <v>840</v>
      </c>
      <c r="S41">
        <v>1</v>
      </c>
      <c r="T41">
        <v>1</v>
      </c>
      <c r="U41">
        <v>0</v>
      </c>
      <c r="V41" t="s">
        <v>2470</v>
      </c>
      <c r="W41" t="s">
        <v>1985</v>
      </c>
      <c r="X41">
        <v>1</v>
      </c>
      <c r="Y41">
        <v>0</v>
      </c>
      <c r="Z41">
        <v>0</v>
      </c>
      <c r="AB41" t="s">
        <v>1901</v>
      </c>
      <c r="AC41" t="s">
        <v>45</v>
      </c>
      <c r="AD41">
        <v>1</v>
      </c>
      <c r="AE41" t="s">
        <v>2535</v>
      </c>
      <c r="AF41" t="s">
        <v>107</v>
      </c>
      <c r="AG41">
        <v>1</v>
      </c>
      <c r="AJ41" t="s">
        <v>1902</v>
      </c>
      <c r="AK41" t="s">
        <v>1902</v>
      </c>
      <c r="AL41" t="s">
        <v>45</v>
      </c>
      <c r="AM41" t="s">
        <v>1986</v>
      </c>
      <c r="AN41" t="s">
        <v>45</v>
      </c>
      <c r="AP41">
        <v>0</v>
      </c>
    </row>
    <row r="42" spans="1:42">
      <c r="A42" s="67" t="e">
        <f>#REF!</f>
        <v>#REF!</v>
      </c>
      <c r="B42" s="63" t="str">
        <f t="shared" si="4"/>
        <v>10:43:24</v>
      </c>
      <c r="C42" s="63" t="s">
        <v>106</v>
      </c>
      <c r="D42" s="64">
        <f t="shared" si="0"/>
        <v>58</v>
      </c>
      <c r="E42" s="88">
        <f t="shared" si="1"/>
        <v>26.3</v>
      </c>
      <c r="F42" s="90">
        <f t="shared" si="5"/>
        <v>1525.4</v>
      </c>
      <c r="G42" s="65" t="s">
        <v>12</v>
      </c>
      <c r="H42" s="65" t="str">
        <f t="shared" si="6"/>
        <v>00310116586TRLO1</v>
      </c>
      <c r="J42" t="s">
        <v>107</v>
      </c>
      <c r="K42" s="102" t="s">
        <v>108</v>
      </c>
      <c r="L42">
        <v>58</v>
      </c>
      <c r="M42">
        <v>2630</v>
      </c>
      <c r="N42" t="s">
        <v>109</v>
      </c>
      <c r="O42" t="s">
        <v>2534</v>
      </c>
      <c r="P42" t="s">
        <v>110</v>
      </c>
      <c r="Q42" t="s">
        <v>2536</v>
      </c>
      <c r="R42">
        <v>840</v>
      </c>
      <c r="S42">
        <v>1</v>
      </c>
      <c r="T42">
        <v>1</v>
      </c>
      <c r="U42">
        <v>0</v>
      </c>
      <c r="V42" t="s">
        <v>2470</v>
      </c>
      <c r="W42" t="s">
        <v>1985</v>
      </c>
      <c r="X42">
        <v>1</v>
      </c>
      <c r="Y42">
        <v>0</v>
      </c>
      <c r="Z42">
        <v>0</v>
      </c>
      <c r="AB42" t="s">
        <v>1901</v>
      </c>
      <c r="AC42" t="s">
        <v>45</v>
      </c>
      <c r="AD42">
        <v>1</v>
      </c>
      <c r="AE42" t="s">
        <v>2536</v>
      </c>
      <c r="AF42" t="s">
        <v>107</v>
      </c>
      <c r="AG42">
        <v>1</v>
      </c>
      <c r="AJ42" t="s">
        <v>1902</v>
      </c>
      <c r="AK42" t="s">
        <v>1902</v>
      </c>
      <c r="AL42" t="s">
        <v>45</v>
      </c>
      <c r="AM42" t="s">
        <v>1986</v>
      </c>
      <c r="AN42" t="s">
        <v>45</v>
      </c>
      <c r="AP42">
        <v>0</v>
      </c>
    </row>
    <row r="43" spans="1:42">
      <c r="A43" s="67" t="e">
        <f>#REF!</f>
        <v>#REF!</v>
      </c>
      <c r="B43" s="63" t="str">
        <f t="shared" si="4"/>
        <v>10:46:06</v>
      </c>
      <c r="C43" s="63" t="s">
        <v>106</v>
      </c>
      <c r="D43" s="64">
        <f t="shared" si="0"/>
        <v>200</v>
      </c>
      <c r="E43" s="88">
        <f t="shared" si="1"/>
        <v>26.3</v>
      </c>
      <c r="F43" s="90">
        <f t="shared" si="5"/>
        <v>5260</v>
      </c>
      <c r="G43" s="65" t="s">
        <v>12</v>
      </c>
      <c r="H43" s="65" t="str">
        <f t="shared" si="6"/>
        <v>00310116992TRLO1</v>
      </c>
      <c r="J43" t="s">
        <v>107</v>
      </c>
      <c r="K43" s="102" t="s">
        <v>108</v>
      </c>
      <c r="L43">
        <v>200</v>
      </c>
      <c r="M43">
        <v>2630</v>
      </c>
      <c r="N43" t="s">
        <v>109</v>
      </c>
      <c r="O43" t="s">
        <v>2537</v>
      </c>
      <c r="P43" t="s">
        <v>110</v>
      </c>
      <c r="Q43" t="s">
        <v>2538</v>
      </c>
      <c r="R43">
        <v>840</v>
      </c>
      <c r="S43">
        <v>1</v>
      </c>
      <c r="T43">
        <v>1</v>
      </c>
      <c r="U43">
        <v>0</v>
      </c>
      <c r="V43" t="s">
        <v>2470</v>
      </c>
      <c r="W43" t="s">
        <v>1985</v>
      </c>
      <c r="X43">
        <v>1</v>
      </c>
      <c r="Y43">
        <v>0</v>
      </c>
      <c r="Z43">
        <v>0</v>
      </c>
      <c r="AB43" t="s">
        <v>1901</v>
      </c>
      <c r="AC43" t="s">
        <v>45</v>
      </c>
      <c r="AD43">
        <v>1</v>
      </c>
      <c r="AE43" t="s">
        <v>2538</v>
      </c>
      <c r="AF43" t="s">
        <v>107</v>
      </c>
      <c r="AG43">
        <v>1</v>
      </c>
      <c r="AJ43" t="s">
        <v>1902</v>
      </c>
      <c r="AK43" t="s">
        <v>1902</v>
      </c>
      <c r="AL43" t="s">
        <v>45</v>
      </c>
      <c r="AM43" t="s">
        <v>1986</v>
      </c>
      <c r="AN43" t="s">
        <v>45</v>
      </c>
      <c r="AP43">
        <v>0</v>
      </c>
    </row>
    <row r="44" spans="1:42">
      <c r="A44" s="67" t="e">
        <f>#REF!</f>
        <v>#REF!</v>
      </c>
      <c r="B44" s="63" t="str">
        <f t="shared" si="4"/>
        <v>10:46:06</v>
      </c>
      <c r="C44" s="63" t="s">
        <v>106</v>
      </c>
      <c r="D44" s="64">
        <f t="shared" si="0"/>
        <v>18</v>
      </c>
      <c r="E44" s="88">
        <f t="shared" si="1"/>
        <v>26.3</v>
      </c>
      <c r="F44" s="90">
        <f t="shared" si="5"/>
        <v>473.40000000000003</v>
      </c>
      <c r="G44" s="65" t="s">
        <v>12</v>
      </c>
      <c r="H44" s="65" t="str">
        <f t="shared" si="6"/>
        <v>00310116993TRLO1</v>
      </c>
      <c r="J44" t="s">
        <v>107</v>
      </c>
      <c r="K44" s="102" t="s">
        <v>108</v>
      </c>
      <c r="L44">
        <v>18</v>
      </c>
      <c r="M44">
        <v>2630</v>
      </c>
      <c r="N44" t="s">
        <v>109</v>
      </c>
      <c r="O44" t="s">
        <v>2539</v>
      </c>
      <c r="P44" t="s">
        <v>110</v>
      </c>
      <c r="Q44" t="s">
        <v>2540</v>
      </c>
      <c r="R44">
        <v>840</v>
      </c>
      <c r="S44">
        <v>1</v>
      </c>
      <c r="T44">
        <v>1</v>
      </c>
      <c r="U44">
        <v>0</v>
      </c>
      <c r="V44" t="s">
        <v>2470</v>
      </c>
      <c r="W44" t="s">
        <v>1985</v>
      </c>
      <c r="X44">
        <v>1</v>
      </c>
      <c r="Y44">
        <v>0</v>
      </c>
      <c r="Z44">
        <v>0</v>
      </c>
      <c r="AB44" t="s">
        <v>1901</v>
      </c>
      <c r="AC44" t="s">
        <v>45</v>
      </c>
      <c r="AD44">
        <v>1</v>
      </c>
      <c r="AE44" t="s">
        <v>2540</v>
      </c>
      <c r="AF44" t="s">
        <v>107</v>
      </c>
      <c r="AG44">
        <v>1</v>
      </c>
      <c r="AJ44" t="s">
        <v>1902</v>
      </c>
      <c r="AK44" t="s">
        <v>1902</v>
      </c>
      <c r="AL44" t="s">
        <v>45</v>
      </c>
      <c r="AM44" t="s">
        <v>1986</v>
      </c>
      <c r="AN44" t="s">
        <v>45</v>
      </c>
      <c r="AP44">
        <v>0</v>
      </c>
    </row>
    <row r="45" spans="1:42">
      <c r="A45" s="67" t="e">
        <f>#REF!</f>
        <v>#REF!</v>
      </c>
      <c r="B45" s="63" t="str">
        <f t="shared" si="4"/>
        <v>10:46:06</v>
      </c>
      <c r="C45" s="63" t="s">
        <v>106</v>
      </c>
      <c r="D45" s="64">
        <f t="shared" si="0"/>
        <v>85</v>
      </c>
      <c r="E45" s="88">
        <f t="shared" si="1"/>
        <v>26.3</v>
      </c>
      <c r="F45" s="90">
        <f t="shared" si="5"/>
        <v>2235.5</v>
      </c>
      <c r="G45" s="65" t="s">
        <v>12</v>
      </c>
      <c r="H45" s="65" t="str">
        <f t="shared" si="6"/>
        <v>00310116994TRLO1</v>
      </c>
      <c r="J45" t="s">
        <v>107</v>
      </c>
      <c r="K45" s="102" t="s">
        <v>108</v>
      </c>
      <c r="L45">
        <v>85</v>
      </c>
      <c r="M45">
        <v>2630</v>
      </c>
      <c r="N45" t="s">
        <v>109</v>
      </c>
      <c r="O45" t="s">
        <v>2539</v>
      </c>
      <c r="P45" t="s">
        <v>110</v>
      </c>
      <c r="Q45" t="s">
        <v>2541</v>
      </c>
      <c r="R45">
        <v>840</v>
      </c>
      <c r="S45">
        <v>1</v>
      </c>
      <c r="T45">
        <v>1</v>
      </c>
      <c r="U45">
        <v>0</v>
      </c>
      <c r="V45" t="s">
        <v>2470</v>
      </c>
      <c r="W45" t="s">
        <v>1985</v>
      </c>
      <c r="X45">
        <v>1</v>
      </c>
      <c r="Y45">
        <v>0</v>
      </c>
      <c r="Z45">
        <v>0</v>
      </c>
      <c r="AB45" t="s">
        <v>1901</v>
      </c>
      <c r="AC45" t="s">
        <v>45</v>
      </c>
      <c r="AD45">
        <v>1</v>
      </c>
      <c r="AE45" t="s">
        <v>2541</v>
      </c>
      <c r="AF45" t="s">
        <v>107</v>
      </c>
      <c r="AG45">
        <v>1</v>
      </c>
      <c r="AJ45" t="s">
        <v>1902</v>
      </c>
      <c r="AK45" t="s">
        <v>1902</v>
      </c>
      <c r="AL45" t="s">
        <v>45</v>
      </c>
      <c r="AM45" t="s">
        <v>1986</v>
      </c>
      <c r="AN45" t="s">
        <v>45</v>
      </c>
      <c r="AP45">
        <v>0</v>
      </c>
    </row>
    <row r="46" spans="1:42">
      <c r="A46" s="67" t="e">
        <f>#REF!</f>
        <v>#REF!</v>
      </c>
      <c r="B46" s="63" t="str">
        <f t="shared" si="4"/>
        <v>11:01:48</v>
      </c>
      <c r="C46" s="63" t="s">
        <v>106</v>
      </c>
      <c r="D46" s="64">
        <f t="shared" si="0"/>
        <v>60</v>
      </c>
      <c r="E46" s="88">
        <f t="shared" si="1"/>
        <v>26.3</v>
      </c>
      <c r="F46" s="90">
        <f t="shared" si="5"/>
        <v>1578</v>
      </c>
      <c r="G46" s="65" t="s">
        <v>12</v>
      </c>
      <c r="H46" s="65" t="str">
        <f t="shared" si="6"/>
        <v>00310119187TRLO1</v>
      </c>
      <c r="J46" t="s">
        <v>107</v>
      </c>
      <c r="K46" s="102" t="s">
        <v>108</v>
      </c>
      <c r="L46">
        <v>60</v>
      </c>
      <c r="M46">
        <v>2630</v>
      </c>
      <c r="N46" t="s">
        <v>109</v>
      </c>
      <c r="O46" t="s">
        <v>2542</v>
      </c>
      <c r="P46" t="s">
        <v>110</v>
      </c>
      <c r="Q46" t="s">
        <v>2543</v>
      </c>
      <c r="R46">
        <v>840</v>
      </c>
      <c r="S46">
        <v>1</v>
      </c>
      <c r="T46">
        <v>1</v>
      </c>
      <c r="U46">
        <v>0</v>
      </c>
      <c r="V46" t="s">
        <v>2470</v>
      </c>
      <c r="W46" t="s">
        <v>1985</v>
      </c>
      <c r="X46">
        <v>1</v>
      </c>
      <c r="Y46">
        <v>0</v>
      </c>
      <c r="Z46">
        <v>0</v>
      </c>
      <c r="AB46" t="s">
        <v>1901</v>
      </c>
      <c r="AC46" t="s">
        <v>45</v>
      </c>
      <c r="AD46">
        <v>1</v>
      </c>
      <c r="AE46" t="s">
        <v>2543</v>
      </c>
      <c r="AF46" t="s">
        <v>107</v>
      </c>
      <c r="AG46">
        <v>1</v>
      </c>
      <c r="AJ46" t="s">
        <v>1902</v>
      </c>
      <c r="AK46" t="s">
        <v>1902</v>
      </c>
      <c r="AL46" t="s">
        <v>45</v>
      </c>
      <c r="AM46" t="s">
        <v>1986</v>
      </c>
      <c r="AN46" t="s">
        <v>45</v>
      </c>
      <c r="AP46">
        <v>0</v>
      </c>
    </row>
    <row r="47" spans="1:42">
      <c r="A47" s="67" t="e">
        <f>#REF!</f>
        <v>#REF!</v>
      </c>
      <c r="B47" s="63" t="str">
        <f t="shared" si="4"/>
        <v>11:01:48</v>
      </c>
      <c r="C47" s="63" t="s">
        <v>106</v>
      </c>
      <c r="D47" s="64">
        <f t="shared" si="0"/>
        <v>300</v>
      </c>
      <c r="E47" s="88">
        <f t="shared" si="1"/>
        <v>26.3</v>
      </c>
      <c r="F47" s="90">
        <f t="shared" si="5"/>
        <v>7890</v>
      </c>
      <c r="G47" s="65" t="s">
        <v>12</v>
      </c>
      <c r="H47" s="65" t="str">
        <f t="shared" si="6"/>
        <v>00310119188TRLO1</v>
      </c>
      <c r="J47" t="s">
        <v>107</v>
      </c>
      <c r="K47" s="102" t="s">
        <v>108</v>
      </c>
      <c r="L47">
        <v>300</v>
      </c>
      <c r="M47">
        <v>2630</v>
      </c>
      <c r="N47" t="s">
        <v>109</v>
      </c>
      <c r="O47" t="s">
        <v>2542</v>
      </c>
      <c r="P47" t="s">
        <v>110</v>
      </c>
      <c r="Q47" t="s">
        <v>2544</v>
      </c>
      <c r="R47">
        <v>840</v>
      </c>
      <c r="S47">
        <v>1</v>
      </c>
      <c r="T47">
        <v>1</v>
      </c>
      <c r="U47">
        <v>0</v>
      </c>
      <c r="V47" t="s">
        <v>2470</v>
      </c>
      <c r="W47" t="s">
        <v>1985</v>
      </c>
      <c r="X47">
        <v>1</v>
      </c>
      <c r="Y47">
        <v>0</v>
      </c>
      <c r="Z47">
        <v>0</v>
      </c>
      <c r="AB47" t="s">
        <v>1901</v>
      </c>
      <c r="AC47" t="s">
        <v>45</v>
      </c>
      <c r="AD47">
        <v>1</v>
      </c>
      <c r="AE47" t="s">
        <v>2544</v>
      </c>
      <c r="AF47" t="s">
        <v>107</v>
      </c>
      <c r="AG47">
        <v>1</v>
      </c>
      <c r="AJ47" t="s">
        <v>1902</v>
      </c>
      <c r="AK47" t="s">
        <v>1902</v>
      </c>
      <c r="AL47" t="s">
        <v>45</v>
      </c>
      <c r="AM47" t="s">
        <v>1986</v>
      </c>
      <c r="AN47" t="s">
        <v>45</v>
      </c>
      <c r="AP47">
        <v>0</v>
      </c>
    </row>
    <row r="48" spans="1:42">
      <c r="A48" s="67" t="e">
        <f>#REF!</f>
        <v>#REF!</v>
      </c>
      <c r="B48" s="63" t="str">
        <f t="shared" si="4"/>
        <v>11:01:48</v>
      </c>
      <c r="C48" s="63" t="s">
        <v>106</v>
      </c>
      <c r="D48" s="64">
        <f t="shared" si="0"/>
        <v>9</v>
      </c>
      <c r="E48" s="88">
        <f t="shared" si="1"/>
        <v>26.3</v>
      </c>
      <c r="F48" s="90">
        <f t="shared" si="5"/>
        <v>236.70000000000002</v>
      </c>
      <c r="G48" s="65" t="s">
        <v>12</v>
      </c>
      <c r="H48" s="65" t="str">
        <f t="shared" si="6"/>
        <v>00310119189TRLO1</v>
      </c>
      <c r="J48" t="s">
        <v>107</v>
      </c>
      <c r="K48" s="102" t="s">
        <v>108</v>
      </c>
      <c r="L48">
        <v>9</v>
      </c>
      <c r="M48">
        <v>2630</v>
      </c>
      <c r="N48" t="s">
        <v>109</v>
      </c>
      <c r="O48" t="s">
        <v>2545</v>
      </c>
      <c r="P48" t="s">
        <v>110</v>
      </c>
      <c r="Q48" t="s">
        <v>2546</v>
      </c>
      <c r="R48">
        <v>840</v>
      </c>
      <c r="S48">
        <v>1</v>
      </c>
      <c r="T48">
        <v>1</v>
      </c>
      <c r="U48">
        <v>0</v>
      </c>
      <c r="V48" t="s">
        <v>2470</v>
      </c>
      <c r="W48" t="s">
        <v>1985</v>
      </c>
      <c r="X48">
        <v>1</v>
      </c>
      <c r="Y48">
        <v>0</v>
      </c>
      <c r="Z48">
        <v>0</v>
      </c>
      <c r="AB48" t="s">
        <v>1901</v>
      </c>
      <c r="AC48" t="s">
        <v>45</v>
      </c>
      <c r="AD48">
        <v>1</v>
      </c>
      <c r="AE48" t="s">
        <v>2546</v>
      </c>
      <c r="AF48" t="s">
        <v>107</v>
      </c>
      <c r="AG48">
        <v>1</v>
      </c>
      <c r="AJ48" t="s">
        <v>1902</v>
      </c>
      <c r="AK48" t="s">
        <v>1902</v>
      </c>
      <c r="AL48" t="s">
        <v>45</v>
      </c>
      <c r="AM48" t="s">
        <v>1986</v>
      </c>
      <c r="AN48" t="s">
        <v>45</v>
      </c>
      <c r="AP48">
        <v>0</v>
      </c>
    </row>
    <row r="49" spans="1:42">
      <c r="A49" s="67" t="e">
        <f>#REF!</f>
        <v>#REF!</v>
      </c>
      <c r="B49" s="63" t="str">
        <f t="shared" si="4"/>
        <v>11:13:53</v>
      </c>
      <c r="C49" s="63" t="s">
        <v>106</v>
      </c>
      <c r="D49" s="64">
        <f t="shared" si="0"/>
        <v>51</v>
      </c>
      <c r="E49" s="88">
        <f t="shared" si="1"/>
        <v>26.25</v>
      </c>
      <c r="F49" s="90">
        <f t="shared" si="5"/>
        <v>1338.75</v>
      </c>
      <c r="G49" s="65" t="s">
        <v>12</v>
      </c>
      <c r="H49" s="65" t="str">
        <f t="shared" si="6"/>
        <v>00310120665TRLO1</v>
      </c>
      <c r="J49" t="s">
        <v>107</v>
      </c>
      <c r="K49" s="102" t="s">
        <v>108</v>
      </c>
      <c r="L49">
        <v>51</v>
      </c>
      <c r="M49">
        <v>2625</v>
      </c>
      <c r="N49" t="s">
        <v>109</v>
      </c>
      <c r="O49" t="s">
        <v>2547</v>
      </c>
      <c r="P49" t="s">
        <v>110</v>
      </c>
      <c r="Q49" t="s">
        <v>2548</v>
      </c>
      <c r="R49">
        <v>840</v>
      </c>
      <c r="S49">
        <v>1</v>
      </c>
      <c r="T49">
        <v>1</v>
      </c>
      <c r="U49">
        <v>0</v>
      </c>
      <c r="V49" t="s">
        <v>2470</v>
      </c>
      <c r="W49" t="s">
        <v>1985</v>
      </c>
      <c r="X49">
        <v>1</v>
      </c>
      <c r="Y49">
        <v>0</v>
      </c>
      <c r="Z49">
        <v>0</v>
      </c>
      <c r="AB49" t="s">
        <v>1901</v>
      </c>
      <c r="AC49" t="s">
        <v>45</v>
      </c>
      <c r="AD49">
        <v>1</v>
      </c>
      <c r="AE49" t="s">
        <v>2548</v>
      </c>
      <c r="AF49" t="s">
        <v>107</v>
      </c>
      <c r="AG49">
        <v>1</v>
      </c>
      <c r="AJ49" t="s">
        <v>1902</v>
      </c>
      <c r="AK49" t="s">
        <v>1902</v>
      </c>
      <c r="AL49" t="s">
        <v>45</v>
      </c>
      <c r="AM49" t="s">
        <v>1986</v>
      </c>
      <c r="AN49" t="s">
        <v>45</v>
      </c>
      <c r="AP49">
        <v>0</v>
      </c>
    </row>
    <row r="50" spans="1:42">
      <c r="A50" s="67" t="e">
        <f>#REF!</f>
        <v>#REF!</v>
      </c>
      <c r="B50" s="63" t="str">
        <f t="shared" si="4"/>
        <v>11:13:53</v>
      </c>
      <c r="C50" s="63" t="s">
        <v>106</v>
      </c>
      <c r="D50" s="64">
        <f t="shared" si="0"/>
        <v>3</v>
      </c>
      <c r="E50" s="88">
        <f t="shared" si="1"/>
        <v>26.25</v>
      </c>
      <c r="F50" s="90">
        <f t="shared" si="5"/>
        <v>78.75</v>
      </c>
      <c r="G50" s="65" t="s">
        <v>12</v>
      </c>
      <c r="H50" s="65" t="str">
        <f t="shared" si="6"/>
        <v>00310120666TRLO1</v>
      </c>
      <c r="J50" t="s">
        <v>107</v>
      </c>
      <c r="K50" s="102" t="s">
        <v>108</v>
      </c>
      <c r="L50">
        <v>3</v>
      </c>
      <c r="M50">
        <v>2625</v>
      </c>
      <c r="N50" t="s">
        <v>109</v>
      </c>
      <c r="O50" t="s">
        <v>2549</v>
      </c>
      <c r="P50" t="s">
        <v>110</v>
      </c>
      <c r="Q50" t="s">
        <v>2550</v>
      </c>
      <c r="R50">
        <v>840</v>
      </c>
      <c r="S50">
        <v>1</v>
      </c>
      <c r="T50">
        <v>1</v>
      </c>
      <c r="U50">
        <v>0</v>
      </c>
      <c r="V50" t="s">
        <v>2470</v>
      </c>
      <c r="W50" t="s">
        <v>1985</v>
      </c>
      <c r="X50">
        <v>1</v>
      </c>
      <c r="Y50">
        <v>0</v>
      </c>
      <c r="Z50">
        <v>0</v>
      </c>
      <c r="AB50" t="s">
        <v>1901</v>
      </c>
      <c r="AC50" t="s">
        <v>45</v>
      </c>
      <c r="AD50">
        <v>1</v>
      </c>
      <c r="AE50" t="s">
        <v>2550</v>
      </c>
      <c r="AF50" t="s">
        <v>107</v>
      </c>
      <c r="AG50">
        <v>1</v>
      </c>
      <c r="AJ50" t="s">
        <v>1902</v>
      </c>
      <c r="AK50" t="s">
        <v>1902</v>
      </c>
      <c r="AL50" t="s">
        <v>45</v>
      </c>
      <c r="AM50" t="s">
        <v>1986</v>
      </c>
      <c r="AN50" t="s">
        <v>45</v>
      </c>
      <c r="AP50">
        <v>0</v>
      </c>
    </row>
    <row r="51" spans="1:42">
      <c r="A51" s="67" t="e">
        <f>#REF!</f>
        <v>#REF!</v>
      </c>
      <c r="B51" s="63" t="str">
        <f t="shared" si="4"/>
        <v>11:14:42</v>
      </c>
      <c r="C51" s="63" t="s">
        <v>106</v>
      </c>
      <c r="D51" s="64">
        <f t="shared" si="0"/>
        <v>57</v>
      </c>
      <c r="E51" s="88">
        <f t="shared" si="1"/>
        <v>26.3</v>
      </c>
      <c r="F51" s="90">
        <f t="shared" si="5"/>
        <v>1499.1000000000001</v>
      </c>
      <c r="G51" s="65" t="s">
        <v>12</v>
      </c>
      <c r="H51" s="65" t="str">
        <f t="shared" si="6"/>
        <v>00310120740TRLO1</v>
      </c>
      <c r="J51" t="s">
        <v>107</v>
      </c>
      <c r="K51" s="102" t="s">
        <v>108</v>
      </c>
      <c r="L51">
        <v>57</v>
      </c>
      <c r="M51">
        <v>2630</v>
      </c>
      <c r="N51" t="s">
        <v>109</v>
      </c>
      <c r="O51" t="s">
        <v>2551</v>
      </c>
      <c r="P51" t="s">
        <v>110</v>
      </c>
      <c r="Q51" t="s">
        <v>2552</v>
      </c>
      <c r="R51">
        <v>840</v>
      </c>
      <c r="S51">
        <v>1</v>
      </c>
      <c r="T51">
        <v>1</v>
      </c>
      <c r="U51">
        <v>0</v>
      </c>
      <c r="V51" t="s">
        <v>2470</v>
      </c>
      <c r="W51" t="s">
        <v>1985</v>
      </c>
      <c r="X51">
        <v>1</v>
      </c>
      <c r="Y51">
        <v>0</v>
      </c>
      <c r="Z51">
        <v>0</v>
      </c>
      <c r="AB51" t="s">
        <v>1901</v>
      </c>
      <c r="AC51" t="s">
        <v>45</v>
      </c>
      <c r="AD51">
        <v>1</v>
      </c>
      <c r="AE51" t="s">
        <v>2552</v>
      </c>
      <c r="AF51" t="s">
        <v>107</v>
      </c>
      <c r="AG51">
        <v>1</v>
      </c>
      <c r="AJ51" t="s">
        <v>1902</v>
      </c>
      <c r="AK51" t="s">
        <v>1902</v>
      </c>
      <c r="AL51" t="s">
        <v>45</v>
      </c>
      <c r="AM51" t="s">
        <v>1986</v>
      </c>
      <c r="AN51" t="s">
        <v>45</v>
      </c>
      <c r="AP51">
        <v>0</v>
      </c>
    </row>
    <row r="52" spans="1:42">
      <c r="A52" s="67" t="e">
        <f>#REF!</f>
        <v>#REF!</v>
      </c>
      <c r="B52" s="63" t="str">
        <f t="shared" si="4"/>
        <v>11:16:02</v>
      </c>
      <c r="C52" s="63" t="s">
        <v>106</v>
      </c>
      <c r="D52" s="64">
        <f t="shared" si="0"/>
        <v>27</v>
      </c>
      <c r="E52" s="88">
        <f t="shared" si="1"/>
        <v>26.3</v>
      </c>
      <c r="F52" s="90">
        <f t="shared" si="5"/>
        <v>710.1</v>
      </c>
      <c r="G52" s="65" t="s">
        <v>12</v>
      </c>
      <c r="H52" s="65" t="str">
        <f t="shared" si="6"/>
        <v>00310120875TRLO1</v>
      </c>
      <c r="J52" t="s">
        <v>107</v>
      </c>
      <c r="K52" s="102" t="s">
        <v>108</v>
      </c>
      <c r="L52">
        <v>27</v>
      </c>
      <c r="M52">
        <v>2630</v>
      </c>
      <c r="N52" t="s">
        <v>109</v>
      </c>
      <c r="O52" t="s">
        <v>2553</v>
      </c>
      <c r="P52" t="s">
        <v>110</v>
      </c>
      <c r="Q52" t="s">
        <v>2554</v>
      </c>
      <c r="R52">
        <v>840</v>
      </c>
      <c r="S52">
        <v>1</v>
      </c>
      <c r="T52">
        <v>1</v>
      </c>
      <c r="U52">
        <v>0</v>
      </c>
      <c r="V52" t="s">
        <v>2470</v>
      </c>
      <c r="W52" t="s">
        <v>1985</v>
      </c>
      <c r="X52">
        <v>1</v>
      </c>
      <c r="Y52">
        <v>0</v>
      </c>
      <c r="Z52">
        <v>0</v>
      </c>
      <c r="AB52" t="s">
        <v>1901</v>
      </c>
      <c r="AC52" t="s">
        <v>45</v>
      </c>
      <c r="AD52">
        <v>1</v>
      </c>
      <c r="AE52" t="s">
        <v>2554</v>
      </c>
      <c r="AF52" t="s">
        <v>107</v>
      </c>
      <c r="AG52">
        <v>1</v>
      </c>
      <c r="AJ52" t="s">
        <v>1902</v>
      </c>
      <c r="AK52" t="s">
        <v>1902</v>
      </c>
      <c r="AL52" t="s">
        <v>45</v>
      </c>
      <c r="AM52" t="s">
        <v>1986</v>
      </c>
      <c r="AN52" t="s">
        <v>45</v>
      </c>
      <c r="AP52">
        <v>0</v>
      </c>
    </row>
    <row r="53" spans="1:42">
      <c r="A53" s="67" t="e">
        <f>#REF!</f>
        <v>#REF!</v>
      </c>
      <c r="B53" s="63" t="str">
        <f t="shared" si="4"/>
        <v>11:16:02</v>
      </c>
      <c r="C53" s="63" t="s">
        <v>106</v>
      </c>
      <c r="D53" s="64">
        <f t="shared" si="0"/>
        <v>28</v>
      </c>
      <c r="E53" s="88">
        <f t="shared" si="1"/>
        <v>26.3</v>
      </c>
      <c r="F53" s="90">
        <f t="shared" si="5"/>
        <v>736.4</v>
      </c>
      <c r="G53" s="65" t="s">
        <v>12</v>
      </c>
      <c r="H53" s="65" t="str">
        <f t="shared" si="6"/>
        <v>00310120876TRLO1</v>
      </c>
      <c r="J53" t="s">
        <v>107</v>
      </c>
      <c r="K53" s="102" t="s">
        <v>108</v>
      </c>
      <c r="L53">
        <v>28</v>
      </c>
      <c r="M53">
        <v>2630</v>
      </c>
      <c r="N53" t="s">
        <v>109</v>
      </c>
      <c r="O53" t="s">
        <v>2553</v>
      </c>
      <c r="P53" t="s">
        <v>110</v>
      </c>
      <c r="Q53" t="s">
        <v>2555</v>
      </c>
      <c r="R53">
        <v>840</v>
      </c>
      <c r="S53">
        <v>1</v>
      </c>
      <c r="T53">
        <v>1</v>
      </c>
      <c r="U53">
        <v>0</v>
      </c>
      <c r="V53" t="s">
        <v>2470</v>
      </c>
      <c r="W53" t="s">
        <v>1985</v>
      </c>
      <c r="X53">
        <v>1</v>
      </c>
      <c r="Y53">
        <v>0</v>
      </c>
      <c r="Z53">
        <v>0</v>
      </c>
      <c r="AB53" t="s">
        <v>1901</v>
      </c>
      <c r="AC53" t="s">
        <v>45</v>
      </c>
      <c r="AD53">
        <v>1</v>
      </c>
      <c r="AE53" t="s">
        <v>2555</v>
      </c>
      <c r="AF53" t="s">
        <v>107</v>
      </c>
      <c r="AG53">
        <v>1</v>
      </c>
      <c r="AJ53" t="s">
        <v>1902</v>
      </c>
      <c r="AK53" t="s">
        <v>1902</v>
      </c>
      <c r="AL53" t="s">
        <v>45</v>
      </c>
      <c r="AM53" t="s">
        <v>1986</v>
      </c>
      <c r="AN53" t="s">
        <v>45</v>
      </c>
      <c r="AP53">
        <v>0</v>
      </c>
    </row>
    <row r="54" spans="1:42">
      <c r="A54" s="67" t="e">
        <f>#REF!</f>
        <v>#REF!</v>
      </c>
      <c r="B54" s="63" t="str">
        <f t="shared" si="4"/>
        <v>11:31:45</v>
      </c>
      <c r="C54" s="63" t="s">
        <v>106</v>
      </c>
      <c r="D54" s="64">
        <f t="shared" si="0"/>
        <v>405</v>
      </c>
      <c r="E54" s="88">
        <f t="shared" si="1"/>
        <v>26.25</v>
      </c>
      <c r="F54" s="90">
        <f t="shared" si="5"/>
        <v>10631.25</v>
      </c>
      <c r="G54" s="65" t="s">
        <v>12</v>
      </c>
      <c r="H54" s="65" t="str">
        <f t="shared" si="6"/>
        <v>00310122765TRLO1</v>
      </c>
      <c r="J54" t="s">
        <v>107</v>
      </c>
      <c r="K54" s="102" t="s">
        <v>108</v>
      </c>
      <c r="L54">
        <v>405</v>
      </c>
      <c r="M54">
        <v>2625</v>
      </c>
      <c r="N54" t="s">
        <v>109</v>
      </c>
      <c r="O54" t="s">
        <v>2556</v>
      </c>
      <c r="P54" t="s">
        <v>110</v>
      </c>
      <c r="Q54" t="s">
        <v>2557</v>
      </c>
      <c r="R54">
        <v>840</v>
      </c>
      <c r="S54">
        <v>1</v>
      </c>
      <c r="T54">
        <v>1</v>
      </c>
      <c r="U54">
        <v>0</v>
      </c>
      <c r="V54" t="s">
        <v>2470</v>
      </c>
      <c r="W54" t="s">
        <v>1985</v>
      </c>
      <c r="X54">
        <v>1</v>
      </c>
      <c r="Y54">
        <v>0</v>
      </c>
      <c r="Z54">
        <v>0</v>
      </c>
      <c r="AB54" t="s">
        <v>1901</v>
      </c>
      <c r="AC54" t="s">
        <v>45</v>
      </c>
      <c r="AD54">
        <v>1</v>
      </c>
      <c r="AE54" t="s">
        <v>2557</v>
      </c>
      <c r="AF54" t="s">
        <v>107</v>
      </c>
      <c r="AG54">
        <v>1</v>
      </c>
      <c r="AJ54" t="s">
        <v>1902</v>
      </c>
      <c r="AK54" t="s">
        <v>1902</v>
      </c>
      <c r="AL54" t="s">
        <v>45</v>
      </c>
      <c r="AM54" t="s">
        <v>1986</v>
      </c>
      <c r="AN54" t="s">
        <v>45</v>
      </c>
      <c r="AP54">
        <v>0</v>
      </c>
    </row>
    <row r="55" spans="1:42">
      <c r="A55" s="67" t="e">
        <f>#REF!</f>
        <v>#REF!</v>
      </c>
      <c r="B55" s="63" t="str">
        <f t="shared" si="4"/>
        <v>11:34:04</v>
      </c>
      <c r="C55" s="63" t="s">
        <v>106</v>
      </c>
      <c r="D55" s="64">
        <f t="shared" si="0"/>
        <v>62</v>
      </c>
      <c r="E55" s="88">
        <f t="shared" si="1"/>
        <v>26.2</v>
      </c>
      <c r="F55" s="90">
        <f t="shared" si="5"/>
        <v>1624.3999999999999</v>
      </c>
      <c r="G55" s="65" t="s">
        <v>12</v>
      </c>
      <c r="H55" s="65" t="str">
        <f t="shared" si="6"/>
        <v>00310123192TRLO1</v>
      </c>
      <c r="J55" t="s">
        <v>107</v>
      </c>
      <c r="K55" s="102" t="s">
        <v>108</v>
      </c>
      <c r="L55">
        <v>62</v>
      </c>
      <c r="M55">
        <v>2620</v>
      </c>
      <c r="N55" t="s">
        <v>109</v>
      </c>
      <c r="O55" t="s">
        <v>2558</v>
      </c>
      <c r="P55" t="s">
        <v>110</v>
      </c>
      <c r="Q55" t="s">
        <v>2559</v>
      </c>
      <c r="R55">
        <v>840</v>
      </c>
      <c r="S55">
        <v>1</v>
      </c>
      <c r="T55">
        <v>1</v>
      </c>
      <c r="U55">
        <v>0</v>
      </c>
      <c r="V55" t="s">
        <v>2470</v>
      </c>
      <c r="W55" t="s">
        <v>1985</v>
      </c>
      <c r="X55">
        <v>1</v>
      </c>
      <c r="Y55">
        <v>0</v>
      </c>
      <c r="Z55">
        <v>0</v>
      </c>
      <c r="AB55" t="s">
        <v>1901</v>
      </c>
      <c r="AC55" t="s">
        <v>45</v>
      </c>
      <c r="AD55">
        <v>1</v>
      </c>
      <c r="AE55" t="s">
        <v>2559</v>
      </c>
      <c r="AF55" t="s">
        <v>107</v>
      </c>
      <c r="AG55">
        <v>1</v>
      </c>
      <c r="AJ55" t="s">
        <v>1902</v>
      </c>
      <c r="AK55" t="s">
        <v>1902</v>
      </c>
      <c r="AL55" t="s">
        <v>45</v>
      </c>
      <c r="AM55" t="s">
        <v>1986</v>
      </c>
      <c r="AN55" t="s">
        <v>45</v>
      </c>
      <c r="AP55">
        <v>0</v>
      </c>
    </row>
    <row r="56" spans="1:42">
      <c r="A56" s="67" t="e">
        <f>#REF!</f>
        <v>#REF!</v>
      </c>
      <c r="B56" s="63" t="str">
        <f t="shared" si="4"/>
        <v>11:34:18</v>
      </c>
      <c r="C56" s="63" t="s">
        <v>106</v>
      </c>
      <c r="D56" s="64">
        <f t="shared" si="0"/>
        <v>162</v>
      </c>
      <c r="E56" s="88">
        <f t="shared" si="1"/>
        <v>26.15</v>
      </c>
      <c r="F56" s="90">
        <f t="shared" si="5"/>
        <v>4236.3</v>
      </c>
      <c r="G56" s="65" t="s">
        <v>12</v>
      </c>
      <c r="H56" s="65" t="str">
        <f t="shared" si="6"/>
        <v>00310123252TRLO1</v>
      </c>
      <c r="J56" t="s">
        <v>107</v>
      </c>
      <c r="K56" s="102" t="s">
        <v>108</v>
      </c>
      <c r="L56">
        <v>162</v>
      </c>
      <c r="M56">
        <v>2615</v>
      </c>
      <c r="N56" t="s">
        <v>109</v>
      </c>
      <c r="O56" t="s">
        <v>2560</v>
      </c>
      <c r="P56" t="s">
        <v>110</v>
      </c>
      <c r="Q56" t="s">
        <v>2561</v>
      </c>
      <c r="R56">
        <v>840</v>
      </c>
      <c r="S56">
        <v>1</v>
      </c>
      <c r="T56">
        <v>1</v>
      </c>
      <c r="U56">
        <v>0</v>
      </c>
      <c r="V56" t="s">
        <v>2470</v>
      </c>
      <c r="W56" t="s">
        <v>1985</v>
      </c>
      <c r="X56">
        <v>1</v>
      </c>
      <c r="Y56">
        <v>0</v>
      </c>
      <c r="Z56">
        <v>0</v>
      </c>
      <c r="AB56" t="s">
        <v>1901</v>
      </c>
      <c r="AC56" t="s">
        <v>45</v>
      </c>
      <c r="AD56">
        <v>1</v>
      </c>
      <c r="AE56" t="s">
        <v>2561</v>
      </c>
      <c r="AF56" t="s">
        <v>107</v>
      </c>
      <c r="AG56">
        <v>1</v>
      </c>
      <c r="AJ56" t="s">
        <v>1902</v>
      </c>
      <c r="AK56" t="s">
        <v>1902</v>
      </c>
      <c r="AL56" t="s">
        <v>45</v>
      </c>
      <c r="AM56" t="s">
        <v>1986</v>
      </c>
      <c r="AN56" t="s">
        <v>45</v>
      </c>
      <c r="AP56">
        <v>0</v>
      </c>
    </row>
    <row r="57" spans="1:42">
      <c r="A57" s="67" t="e">
        <f>#REF!</f>
        <v>#REF!</v>
      </c>
      <c r="B57" s="63" t="str">
        <f t="shared" si="4"/>
        <v>11:35:04</v>
      </c>
      <c r="C57" s="63" t="s">
        <v>106</v>
      </c>
      <c r="D57" s="64">
        <f t="shared" si="0"/>
        <v>32</v>
      </c>
      <c r="E57" s="88">
        <f t="shared" si="1"/>
        <v>26.15</v>
      </c>
      <c r="F57" s="90">
        <f t="shared" si="5"/>
        <v>836.8</v>
      </c>
      <c r="G57" s="65" t="s">
        <v>12</v>
      </c>
      <c r="H57" s="65" t="str">
        <f t="shared" si="6"/>
        <v>00310123433TRLO1</v>
      </c>
      <c r="J57" t="s">
        <v>107</v>
      </c>
      <c r="K57" s="102" t="s">
        <v>108</v>
      </c>
      <c r="L57">
        <v>32</v>
      </c>
      <c r="M57">
        <v>2615</v>
      </c>
      <c r="N57" t="s">
        <v>109</v>
      </c>
      <c r="O57" t="s">
        <v>2562</v>
      </c>
      <c r="P57" t="s">
        <v>110</v>
      </c>
      <c r="Q57" t="s">
        <v>2563</v>
      </c>
      <c r="R57">
        <v>840</v>
      </c>
      <c r="S57">
        <v>1</v>
      </c>
      <c r="T57">
        <v>1</v>
      </c>
      <c r="U57">
        <v>0</v>
      </c>
      <c r="V57" t="s">
        <v>2470</v>
      </c>
      <c r="W57" t="s">
        <v>1985</v>
      </c>
      <c r="X57">
        <v>1</v>
      </c>
      <c r="Y57">
        <v>0</v>
      </c>
      <c r="Z57">
        <v>0</v>
      </c>
      <c r="AB57" t="s">
        <v>1901</v>
      </c>
      <c r="AC57" t="s">
        <v>45</v>
      </c>
      <c r="AD57">
        <v>1</v>
      </c>
      <c r="AE57" t="s">
        <v>2563</v>
      </c>
      <c r="AF57" t="s">
        <v>107</v>
      </c>
      <c r="AG57">
        <v>1</v>
      </c>
      <c r="AJ57" t="s">
        <v>1902</v>
      </c>
      <c r="AK57" t="s">
        <v>1902</v>
      </c>
      <c r="AL57" t="s">
        <v>45</v>
      </c>
      <c r="AM57" t="s">
        <v>1986</v>
      </c>
      <c r="AN57" t="s">
        <v>45</v>
      </c>
      <c r="AP57">
        <v>0</v>
      </c>
    </row>
    <row r="58" spans="1:42">
      <c r="A58" s="67" t="e">
        <f>#REF!</f>
        <v>#REF!</v>
      </c>
      <c r="B58" s="63" t="str">
        <f t="shared" si="4"/>
        <v>11:36:25</v>
      </c>
      <c r="C58" s="63" t="s">
        <v>106</v>
      </c>
      <c r="D58" s="64">
        <f t="shared" si="0"/>
        <v>52</v>
      </c>
      <c r="E58" s="88">
        <f t="shared" si="1"/>
        <v>26.15</v>
      </c>
      <c r="F58" s="90">
        <f t="shared" si="5"/>
        <v>1359.8</v>
      </c>
      <c r="G58" s="65" t="s">
        <v>12</v>
      </c>
      <c r="H58" s="65" t="str">
        <f t="shared" si="6"/>
        <v>00310123673TRLO1</v>
      </c>
      <c r="J58" t="s">
        <v>107</v>
      </c>
      <c r="K58" s="102" t="s">
        <v>108</v>
      </c>
      <c r="L58">
        <v>52</v>
      </c>
      <c r="M58">
        <v>2615</v>
      </c>
      <c r="N58" t="s">
        <v>109</v>
      </c>
      <c r="O58" t="s">
        <v>2564</v>
      </c>
      <c r="P58" t="s">
        <v>110</v>
      </c>
      <c r="Q58" t="s">
        <v>2565</v>
      </c>
      <c r="R58">
        <v>840</v>
      </c>
      <c r="S58">
        <v>1</v>
      </c>
      <c r="T58">
        <v>1</v>
      </c>
      <c r="U58">
        <v>0</v>
      </c>
      <c r="V58" t="s">
        <v>2470</v>
      </c>
      <c r="W58" t="s">
        <v>1985</v>
      </c>
      <c r="X58">
        <v>1</v>
      </c>
      <c r="Y58">
        <v>0</v>
      </c>
      <c r="Z58">
        <v>0</v>
      </c>
      <c r="AB58" t="s">
        <v>1901</v>
      </c>
      <c r="AC58" t="s">
        <v>45</v>
      </c>
      <c r="AD58">
        <v>1</v>
      </c>
      <c r="AE58" t="s">
        <v>2565</v>
      </c>
      <c r="AF58" t="s">
        <v>107</v>
      </c>
      <c r="AG58">
        <v>1</v>
      </c>
      <c r="AJ58" t="s">
        <v>1902</v>
      </c>
      <c r="AK58" t="s">
        <v>1902</v>
      </c>
      <c r="AL58" t="s">
        <v>45</v>
      </c>
      <c r="AM58" t="s">
        <v>1986</v>
      </c>
      <c r="AN58" t="s">
        <v>45</v>
      </c>
      <c r="AP58">
        <v>0</v>
      </c>
    </row>
    <row r="59" spans="1:42">
      <c r="A59" s="67" t="e">
        <f>#REF!</f>
        <v>#REF!</v>
      </c>
      <c r="B59" s="63" t="str">
        <f t="shared" si="4"/>
        <v>11:39:13</v>
      </c>
      <c r="C59" s="63" t="s">
        <v>106</v>
      </c>
      <c r="D59" s="64">
        <f t="shared" si="0"/>
        <v>189</v>
      </c>
      <c r="E59" s="88">
        <f t="shared" si="1"/>
        <v>26.1</v>
      </c>
      <c r="F59" s="90">
        <f t="shared" si="5"/>
        <v>4932.9000000000005</v>
      </c>
      <c r="G59" s="65" t="s">
        <v>12</v>
      </c>
      <c r="H59" s="65" t="str">
        <f t="shared" si="6"/>
        <v>00310124083TRLO1</v>
      </c>
      <c r="J59" t="s">
        <v>107</v>
      </c>
      <c r="K59" s="102" t="s">
        <v>108</v>
      </c>
      <c r="L59">
        <v>189</v>
      </c>
      <c r="M59">
        <v>2610</v>
      </c>
      <c r="N59" t="s">
        <v>109</v>
      </c>
      <c r="O59" t="s">
        <v>2566</v>
      </c>
      <c r="P59" t="s">
        <v>110</v>
      </c>
      <c r="Q59" t="s">
        <v>2567</v>
      </c>
      <c r="R59">
        <v>840</v>
      </c>
      <c r="S59">
        <v>1</v>
      </c>
      <c r="T59">
        <v>1</v>
      </c>
      <c r="U59">
        <v>0</v>
      </c>
      <c r="V59" t="s">
        <v>2470</v>
      </c>
      <c r="W59" t="s">
        <v>1985</v>
      </c>
      <c r="X59">
        <v>1</v>
      </c>
      <c r="Y59">
        <v>0</v>
      </c>
      <c r="Z59">
        <v>0</v>
      </c>
      <c r="AB59" t="s">
        <v>1901</v>
      </c>
      <c r="AC59" t="s">
        <v>45</v>
      </c>
      <c r="AD59">
        <v>1</v>
      </c>
      <c r="AE59" t="s">
        <v>2567</v>
      </c>
      <c r="AF59" t="s">
        <v>107</v>
      </c>
      <c r="AG59">
        <v>1</v>
      </c>
      <c r="AJ59" t="s">
        <v>1902</v>
      </c>
      <c r="AK59" t="s">
        <v>1902</v>
      </c>
      <c r="AL59" t="s">
        <v>45</v>
      </c>
      <c r="AM59" t="s">
        <v>1986</v>
      </c>
      <c r="AN59" t="s">
        <v>45</v>
      </c>
      <c r="AP59">
        <v>0</v>
      </c>
    </row>
    <row r="60" spans="1:42">
      <c r="A60" s="67" t="e">
        <f>#REF!</f>
        <v>#REF!</v>
      </c>
      <c r="B60" s="63" t="str">
        <f t="shared" si="4"/>
        <v>11:39:29</v>
      </c>
      <c r="C60" s="63" t="s">
        <v>106</v>
      </c>
      <c r="D60" s="64">
        <f t="shared" si="0"/>
        <v>32</v>
      </c>
      <c r="E60" s="88">
        <f t="shared" si="1"/>
        <v>26.1</v>
      </c>
      <c r="F60" s="90">
        <f t="shared" si="5"/>
        <v>835.2</v>
      </c>
      <c r="G60" s="65" t="s">
        <v>12</v>
      </c>
      <c r="H60" s="65" t="str">
        <f t="shared" si="6"/>
        <v>00310124109TRLO1</v>
      </c>
      <c r="J60" t="s">
        <v>107</v>
      </c>
      <c r="K60" s="102" t="s">
        <v>108</v>
      </c>
      <c r="L60">
        <v>32</v>
      </c>
      <c r="M60">
        <v>2610</v>
      </c>
      <c r="N60" t="s">
        <v>109</v>
      </c>
      <c r="O60" t="s">
        <v>2568</v>
      </c>
      <c r="P60" t="s">
        <v>110</v>
      </c>
      <c r="Q60" t="s">
        <v>2569</v>
      </c>
      <c r="R60">
        <v>840</v>
      </c>
      <c r="S60">
        <v>1</v>
      </c>
      <c r="T60">
        <v>1</v>
      </c>
      <c r="U60">
        <v>0</v>
      </c>
      <c r="V60" t="s">
        <v>2470</v>
      </c>
      <c r="W60" t="s">
        <v>1985</v>
      </c>
      <c r="X60">
        <v>1</v>
      </c>
      <c r="Y60">
        <v>0</v>
      </c>
      <c r="Z60">
        <v>0</v>
      </c>
      <c r="AB60" t="s">
        <v>1901</v>
      </c>
      <c r="AC60" t="s">
        <v>45</v>
      </c>
      <c r="AD60">
        <v>1</v>
      </c>
      <c r="AE60" t="s">
        <v>2569</v>
      </c>
      <c r="AF60" t="s">
        <v>107</v>
      </c>
      <c r="AG60">
        <v>1</v>
      </c>
      <c r="AJ60" t="s">
        <v>1902</v>
      </c>
      <c r="AK60" t="s">
        <v>1902</v>
      </c>
      <c r="AL60" t="s">
        <v>45</v>
      </c>
      <c r="AM60" t="s">
        <v>1986</v>
      </c>
      <c r="AN60" t="s">
        <v>45</v>
      </c>
      <c r="AP60">
        <v>0</v>
      </c>
    </row>
    <row r="61" spans="1:42">
      <c r="A61" s="67" t="e">
        <f>#REF!</f>
        <v>#REF!</v>
      </c>
      <c r="B61" s="63" t="str">
        <f t="shared" si="4"/>
        <v>11:43:36</v>
      </c>
      <c r="C61" s="63" t="s">
        <v>106</v>
      </c>
      <c r="D61" s="64">
        <f t="shared" si="0"/>
        <v>61</v>
      </c>
      <c r="E61" s="88">
        <f t="shared" si="1"/>
        <v>26.15</v>
      </c>
      <c r="F61" s="90">
        <f t="shared" si="5"/>
        <v>1595.1499999999999</v>
      </c>
      <c r="G61" s="65" t="s">
        <v>12</v>
      </c>
      <c r="H61" s="65" t="str">
        <f t="shared" si="6"/>
        <v>00310124570TRLO1</v>
      </c>
      <c r="J61" t="s">
        <v>107</v>
      </c>
      <c r="K61" s="102" t="s">
        <v>108</v>
      </c>
      <c r="L61">
        <v>61</v>
      </c>
      <c r="M61">
        <v>2615</v>
      </c>
      <c r="N61" t="s">
        <v>109</v>
      </c>
      <c r="O61" t="s">
        <v>2570</v>
      </c>
      <c r="P61" t="s">
        <v>110</v>
      </c>
      <c r="Q61" t="s">
        <v>2571</v>
      </c>
      <c r="R61">
        <v>840</v>
      </c>
      <c r="S61">
        <v>1</v>
      </c>
      <c r="T61">
        <v>1</v>
      </c>
      <c r="U61">
        <v>0</v>
      </c>
      <c r="V61" t="s">
        <v>2470</v>
      </c>
      <c r="W61" t="s">
        <v>1985</v>
      </c>
      <c r="X61">
        <v>1</v>
      </c>
      <c r="Y61">
        <v>0</v>
      </c>
      <c r="Z61">
        <v>0</v>
      </c>
      <c r="AB61" t="s">
        <v>1901</v>
      </c>
      <c r="AC61" t="s">
        <v>45</v>
      </c>
      <c r="AD61">
        <v>1</v>
      </c>
      <c r="AE61" t="s">
        <v>2571</v>
      </c>
      <c r="AF61" t="s">
        <v>107</v>
      </c>
      <c r="AG61">
        <v>1</v>
      </c>
      <c r="AJ61" t="s">
        <v>1902</v>
      </c>
      <c r="AK61" t="s">
        <v>1902</v>
      </c>
      <c r="AL61" t="s">
        <v>45</v>
      </c>
      <c r="AM61" t="s">
        <v>1986</v>
      </c>
      <c r="AN61" t="s">
        <v>45</v>
      </c>
      <c r="AP61">
        <v>0</v>
      </c>
    </row>
    <row r="62" spans="1:42">
      <c r="A62" s="67" t="e">
        <f>#REF!</f>
        <v>#REF!</v>
      </c>
      <c r="B62" s="63" t="str">
        <f t="shared" si="4"/>
        <v>11:43:36</v>
      </c>
      <c r="C62" s="63" t="s">
        <v>106</v>
      </c>
      <c r="D62" s="64">
        <f t="shared" si="0"/>
        <v>41</v>
      </c>
      <c r="E62" s="88">
        <f t="shared" si="1"/>
        <v>26.15</v>
      </c>
      <c r="F62" s="90">
        <f t="shared" si="5"/>
        <v>1072.1499999999999</v>
      </c>
      <c r="G62" s="65" t="s">
        <v>12</v>
      </c>
      <c r="H62" s="65" t="str">
        <f t="shared" si="6"/>
        <v>00310124571TRLO1</v>
      </c>
      <c r="J62" t="s">
        <v>107</v>
      </c>
      <c r="K62" s="102" t="s">
        <v>108</v>
      </c>
      <c r="L62">
        <v>41</v>
      </c>
      <c r="M62">
        <v>2615</v>
      </c>
      <c r="N62" t="s">
        <v>109</v>
      </c>
      <c r="O62" t="s">
        <v>2570</v>
      </c>
      <c r="P62" t="s">
        <v>110</v>
      </c>
      <c r="Q62" t="s">
        <v>2572</v>
      </c>
      <c r="R62">
        <v>840</v>
      </c>
      <c r="S62">
        <v>1</v>
      </c>
      <c r="T62">
        <v>1</v>
      </c>
      <c r="U62">
        <v>0</v>
      </c>
      <c r="V62" t="s">
        <v>2470</v>
      </c>
      <c r="W62" t="s">
        <v>1985</v>
      </c>
      <c r="X62">
        <v>1</v>
      </c>
      <c r="Y62">
        <v>0</v>
      </c>
      <c r="Z62">
        <v>0</v>
      </c>
      <c r="AB62" t="s">
        <v>1901</v>
      </c>
      <c r="AC62" t="s">
        <v>45</v>
      </c>
      <c r="AD62">
        <v>1</v>
      </c>
      <c r="AE62" t="s">
        <v>2572</v>
      </c>
      <c r="AF62" t="s">
        <v>107</v>
      </c>
      <c r="AG62">
        <v>1</v>
      </c>
      <c r="AJ62" t="s">
        <v>1902</v>
      </c>
      <c r="AK62" t="s">
        <v>1902</v>
      </c>
      <c r="AL62" t="s">
        <v>45</v>
      </c>
      <c r="AM62" t="s">
        <v>1986</v>
      </c>
      <c r="AN62" t="s">
        <v>45</v>
      </c>
      <c r="AP62">
        <v>0</v>
      </c>
    </row>
    <row r="63" spans="1:42">
      <c r="A63" s="67" t="e">
        <f>#REF!</f>
        <v>#REF!</v>
      </c>
      <c r="B63" s="63" t="str">
        <f t="shared" si="4"/>
        <v>11:46:27</v>
      </c>
      <c r="C63" s="63" t="s">
        <v>106</v>
      </c>
      <c r="D63" s="64">
        <f t="shared" si="0"/>
        <v>57</v>
      </c>
      <c r="E63" s="88">
        <f t="shared" si="1"/>
        <v>26.15</v>
      </c>
      <c r="F63" s="90">
        <f t="shared" si="5"/>
        <v>1490.55</v>
      </c>
      <c r="G63" s="65" t="s">
        <v>12</v>
      </c>
      <c r="H63" s="65" t="str">
        <f t="shared" si="6"/>
        <v>00310124801TRLO1</v>
      </c>
      <c r="J63" t="s">
        <v>107</v>
      </c>
      <c r="K63" s="102" t="s">
        <v>108</v>
      </c>
      <c r="L63">
        <v>57</v>
      </c>
      <c r="M63">
        <v>2615</v>
      </c>
      <c r="N63" t="s">
        <v>109</v>
      </c>
      <c r="O63" t="s">
        <v>2573</v>
      </c>
      <c r="P63" t="s">
        <v>110</v>
      </c>
      <c r="Q63" t="s">
        <v>2574</v>
      </c>
      <c r="R63">
        <v>840</v>
      </c>
      <c r="S63">
        <v>1</v>
      </c>
      <c r="T63">
        <v>1</v>
      </c>
      <c r="U63">
        <v>0</v>
      </c>
      <c r="V63" t="s">
        <v>2470</v>
      </c>
      <c r="W63" t="s">
        <v>1985</v>
      </c>
      <c r="X63">
        <v>1</v>
      </c>
      <c r="Y63">
        <v>0</v>
      </c>
      <c r="Z63">
        <v>0</v>
      </c>
      <c r="AB63" t="s">
        <v>1901</v>
      </c>
      <c r="AC63" t="s">
        <v>45</v>
      </c>
      <c r="AD63">
        <v>1</v>
      </c>
      <c r="AE63" t="s">
        <v>2574</v>
      </c>
      <c r="AF63" t="s">
        <v>107</v>
      </c>
      <c r="AG63">
        <v>1</v>
      </c>
      <c r="AJ63" t="s">
        <v>1902</v>
      </c>
      <c r="AK63" t="s">
        <v>1902</v>
      </c>
      <c r="AL63" t="s">
        <v>45</v>
      </c>
      <c r="AM63" t="s">
        <v>1986</v>
      </c>
      <c r="AN63" t="s">
        <v>45</v>
      </c>
      <c r="AP63">
        <v>0</v>
      </c>
    </row>
    <row r="64" spans="1:42">
      <c r="A64" s="67" t="e">
        <f>#REF!</f>
        <v>#REF!</v>
      </c>
      <c r="B64" s="63" t="str">
        <f t="shared" si="4"/>
        <v>11:46:27</v>
      </c>
      <c r="C64" s="63" t="s">
        <v>106</v>
      </c>
      <c r="D64" s="64">
        <f t="shared" si="0"/>
        <v>62</v>
      </c>
      <c r="E64" s="88">
        <f t="shared" si="1"/>
        <v>26.15</v>
      </c>
      <c r="F64" s="90">
        <f t="shared" si="5"/>
        <v>1621.3</v>
      </c>
      <c r="G64" s="65" t="s">
        <v>12</v>
      </c>
      <c r="H64" s="65" t="str">
        <f t="shared" si="6"/>
        <v>00310124802TRLO1</v>
      </c>
      <c r="J64" t="s">
        <v>107</v>
      </c>
      <c r="K64" s="102" t="s">
        <v>108</v>
      </c>
      <c r="L64">
        <v>62</v>
      </c>
      <c r="M64">
        <v>2615</v>
      </c>
      <c r="N64" t="s">
        <v>109</v>
      </c>
      <c r="O64" t="s">
        <v>2573</v>
      </c>
      <c r="P64" t="s">
        <v>110</v>
      </c>
      <c r="Q64" t="s">
        <v>2575</v>
      </c>
      <c r="R64">
        <v>840</v>
      </c>
      <c r="S64">
        <v>1</v>
      </c>
      <c r="T64">
        <v>1</v>
      </c>
      <c r="U64">
        <v>0</v>
      </c>
      <c r="V64" t="s">
        <v>2470</v>
      </c>
      <c r="W64" t="s">
        <v>1985</v>
      </c>
      <c r="X64">
        <v>1</v>
      </c>
      <c r="Y64">
        <v>0</v>
      </c>
      <c r="Z64">
        <v>0</v>
      </c>
      <c r="AB64" t="s">
        <v>1901</v>
      </c>
      <c r="AC64" t="s">
        <v>45</v>
      </c>
      <c r="AD64">
        <v>1</v>
      </c>
      <c r="AE64" t="s">
        <v>2575</v>
      </c>
      <c r="AF64" t="s">
        <v>107</v>
      </c>
      <c r="AG64">
        <v>1</v>
      </c>
      <c r="AJ64" t="s">
        <v>1902</v>
      </c>
      <c r="AK64" t="s">
        <v>1902</v>
      </c>
      <c r="AL64" t="s">
        <v>45</v>
      </c>
      <c r="AM64" t="s">
        <v>1986</v>
      </c>
      <c r="AN64" t="s">
        <v>45</v>
      </c>
      <c r="AP64">
        <v>0</v>
      </c>
    </row>
    <row r="65" spans="1:42">
      <c r="A65" s="67" t="e">
        <f>#REF!</f>
        <v>#REF!</v>
      </c>
      <c r="B65" s="63" t="str">
        <f t="shared" si="4"/>
        <v>11:46:27</v>
      </c>
      <c r="C65" s="63" t="s">
        <v>106</v>
      </c>
      <c r="D65" s="64">
        <f t="shared" si="0"/>
        <v>159</v>
      </c>
      <c r="E65" s="88">
        <f t="shared" si="1"/>
        <v>26.15</v>
      </c>
      <c r="F65" s="90">
        <f t="shared" si="5"/>
        <v>4157.8499999999995</v>
      </c>
      <c r="G65" s="65" t="s">
        <v>12</v>
      </c>
      <c r="H65" s="65" t="str">
        <f t="shared" si="6"/>
        <v>00310124803TRLO1</v>
      </c>
      <c r="J65" t="s">
        <v>107</v>
      </c>
      <c r="K65" s="102" t="s">
        <v>108</v>
      </c>
      <c r="L65">
        <v>159</v>
      </c>
      <c r="M65">
        <v>2615</v>
      </c>
      <c r="N65" t="s">
        <v>109</v>
      </c>
      <c r="O65" t="s">
        <v>2573</v>
      </c>
      <c r="P65" t="s">
        <v>110</v>
      </c>
      <c r="Q65" t="s">
        <v>2576</v>
      </c>
      <c r="R65">
        <v>840</v>
      </c>
      <c r="S65">
        <v>1</v>
      </c>
      <c r="T65">
        <v>1</v>
      </c>
      <c r="U65">
        <v>0</v>
      </c>
      <c r="V65" t="s">
        <v>2470</v>
      </c>
      <c r="W65" t="s">
        <v>1985</v>
      </c>
      <c r="X65">
        <v>1</v>
      </c>
      <c r="Y65">
        <v>0</v>
      </c>
      <c r="Z65">
        <v>0</v>
      </c>
      <c r="AB65" t="s">
        <v>1901</v>
      </c>
      <c r="AC65" t="s">
        <v>45</v>
      </c>
      <c r="AD65">
        <v>1</v>
      </c>
      <c r="AE65" t="s">
        <v>2576</v>
      </c>
      <c r="AF65" t="s">
        <v>107</v>
      </c>
      <c r="AG65">
        <v>1</v>
      </c>
      <c r="AJ65" t="s">
        <v>1902</v>
      </c>
      <c r="AK65" t="s">
        <v>1902</v>
      </c>
      <c r="AL65" t="s">
        <v>45</v>
      </c>
      <c r="AM65" t="s">
        <v>1986</v>
      </c>
      <c r="AN65" t="s">
        <v>45</v>
      </c>
      <c r="AP65">
        <v>0</v>
      </c>
    </row>
    <row r="66" spans="1:42">
      <c r="A66" s="67" t="e">
        <f>#REF!</f>
        <v>#REF!</v>
      </c>
      <c r="B66" s="63" t="str">
        <f t="shared" si="4"/>
        <v>11:48:22</v>
      </c>
      <c r="C66" s="63" t="s">
        <v>106</v>
      </c>
      <c r="D66" s="64">
        <f t="shared" si="0"/>
        <v>62</v>
      </c>
      <c r="E66" s="88">
        <f t="shared" ref="E66:E128" si="7">M66/100</f>
        <v>26.1</v>
      </c>
      <c r="F66" s="90">
        <f t="shared" ref="F66:F94" si="8">(D66*E66)</f>
        <v>1618.2</v>
      </c>
      <c r="G66" s="65" t="s">
        <v>12</v>
      </c>
      <c r="H66" s="65" t="str">
        <f t="shared" ref="H66:H94" si="9">Q66</f>
        <v>00310125031TRLO1</v>
      </c>
      <c r="J66" t="s">
        <v>107</v>
      </c>
      <c r="K66" s="102" t="s">
        <v>108</v>
      </c>
      <c r="L66">
        <v>62</v>
      </c>
      <c r="M66">
        <v>2610</v>
      </c>
      <c r="N66" t="s">
        <v>109</v>
      </c>
      <c r="O66" t="s">
        <v>2577</v>
      </c>
      <c r="P66" t="s">
        <v>110</v>
      </c>
      <c r="Q66" t="s">
        <v>2578</v>
      </c>
      <c r="R66">
        <v>840</v>
      </c>
      <c r="S66">
        <v>1</v>
      </c>
      <c r="T66">
        <v>1</v>
      </c>
      <c r="U66">
        <v>0</v>
      </c>
      <c r="V66" t="s">
        <v>2470</v>
      </c>
      <c r="W66" t="s">
        <v>1985</v>
      </c>
      <c r="X66">
        <v>1</v>
      </c>
      <c r="Y66">
        <v>0</v>
      </c>
      <c r="Z66">
        <v>0</v>
      </c>
      <c r="AB66" t="s">
        <v>1901</v>
      </c>
      <c r="AC66" t="s">
        <v>45</v>
      </c>
      <c r="AD66">
        <v>1</v>
      </c>
      <c r="AE66" t="s">
        <v>2578</v>
      </c>
      <c r="AF66" t="s">
        <v>107</v>
      </c>
      <c r="AG66">
        <v>1</v>
      </c>
      <c r="AJ66" t="s">
        <v>1902</v>
      </c>
      <c r="AK66" t="s">
        <v>1902</v>
      </c>
      <c r="AL66" t="s">
        <v>45</v>
      </c>
      <c r="AM66" t="s">
        <v>1986</v>
      </c>
      <c r="AN66" t="s">
        <v>45</v>
      </c>
      <c r="AP66">
        <v>0</v>
      </c>
    </row>
    <row r="67" spans="1:42">
      <c r="A67" s="67" t="e">
        <f>#REF!</f>
        <v>#REF!</v>
      </c>
      <c r="B67" s="63" t="str">
        <f t="shared" ref="B67:B129" si="10">MID(O67,FIND(" ",O67)+1,8)</f>
        <v>11:48:22</v>
      </c>
      <c r="C67" s="63" t="s">
        <v>106</v>
      </c>
      <c r="D67" s="64">
        <f t="shared" ref="D67:D129" si="11">L67</f>
        <v>16</v>
      </c>
      <c r="E67" s="88">
        <f t="shared" si="7"/>
        <v>26.1</v>
      </c>
      <c r="F67" s="90">
        <f t="shared" si="8"/>
        <v>417.6</v>
      </c>
      <c r="G67" s="65" t="s">
        <v>12</v>
      </c>
      <c r="H67" s="65" t="str">
        <f t="shared" si="9"/>
        <v>00310125032TRLO1</v>
      </c>
      <c r="J67" t="s">
        <v>107</v>
      </c>
      <c r="K67" s="102" t="s">
        <v>108</v>
      </c>
      <c r="L67">
        <v>16</v>
      </c>
      <c r="M67">
        <v>2610</v>
      </c>
      <c r="N67" t="s">
        <v>109</v>
      </c>
      <c r="O67" t="s">
        <v>2577</v>
      </c>
      <c r="P67" t="s">
        <v>110</v>
      </c>
      <c r="Q67" t="s">
        <v>2579</v>
      </c>
      <c r="R67">
        <v>840</v>
      </c>
      <c r="S67">
        <v>1</v>
      </c>
      <c r="T67">
        <v>1</v>
      </c>
      <c r="U67">
        <v>0</v>
      </c>
      <c r="V67" t="s">
        <v>2470</v>
      </c>
      <c r="W67" t="s">
        <v>1985</v>
      </c>
      <c r="X67">
        <v>1</v>
      </c>
      <c r="Y67">
        <v>0</v>
      </c>
      <c r="Z67">
        <v>0</v>
      </c>
      <c r="AB67" t="s">
        <v>1901</v>
      </c>
      <c r="AC67" t="s">
        <v>45</v>
      </c>
      <c r="AD67">
        <v>1</v>
      </c>
      <c r="AE67" t="s">
        <v>2579</v>
      </c>
      <c r="AF67" t="s">
        <v>107</v>
      </c>
      <c r="AG67">
        <v>1</v>
      </c>
      <c r="AJ67" t="s">
        <v>1902</v>
      </c>
      <c r="AK67" t="s">
        <v>1902</v>
      </c>
      <c r="AL67" t="s">
        <v>45</v>
      </c>
      <c r="AM67" t="s">
        <v>1986</v>
      </c>
      <c r="AN67" t="s">
        <v>45</v>
      </c>
      <c r="AP67">
        <v>0</v>
      </c>
    </row>
    <row r="68" spans="1:42">
      <c r="A68" s="67" t="e">
        <f>#REF!</f>
        <v>#REF!</v>
      </c>
      <c r="B68" s="63" t="str">
        <f t="shared" si="10"/>
        <v>12:20:14</v>
      </c>
      <c r="C68" s="63" t="s">
        <v>106</v>
      </c>
      <c r="D68" s="64">
        <f t="shared" si="11"/>
        <v>50</v>
      </c>
      <c r="E68" s="88">
        <f t="shared" si="7"/>
        <v>26.05</v>
      </c>
      <c r="F68" s="90">
        <f t="shared" si="8"/>
        <v>1302.5</v>
      </c>
      <c r="G68" s="65" t="s">
        <v>12</v>
      </c>
      <c r="H68" s="65" t="str">
        <f t="shared" si="9"/>
        <v>00310127939TRLO1</v>
      </c>
      <c r="J68" t="s">
        <v>107</v>
      </c>
      <c r="K68" s="102" t="s">
        <v>108</v>
      </c>
      <c r="L68">
        <v>50</v>
      </c>
      <c r="M68">
        <v>2605</v>
      </c>
      <c r="N68" t="s">
        <v>109</v>
      </c>
      <c r="O68" t="s">
        <v>2580</v>
      </c>
      <c r="P68" t="s">
        <v>110</v>
      </c>
      <c r="Q68" t="s">
        <v>2581</v>
      </c>
      <c r="R68">
        <v>840</v>
      </c>
      <c r="S68">
        <v>1</v>
      </c>
      <c r="T68">
        <v>1</v>
      </c>
      <c r="U68">
        <v>0</v>
      </c>
      <c r="V68" t="s">
        <v>2470</v>
      </c>
      <c r="W68" t="s">
        <v>1985</v>
      </c>
      <c r="X68">
        <v>1</v>
      </c>
      <c r="Y68">
        <v>0</v>
      </c>
      <c r="Z68">
        <v>0</v>
      </c>
      <c r="AB68" t="s">
        <v>1901</v>
      </c>
      <c r="AC68" t="s">
        <v>45</v>
      </c>
      <c r="AD68">
        <v>1</v>
      </c>
      <c r="AE68" t="s">
        <v>2581</v>
      </c>
      <c r="AF68" t="s">
        <v>107</v>
      </c>
      <c r="AG68">
        <v>1</v>
      </c>
      <c r="AJ68" t="s">
        <v>1902</v>
      </c>
      <c r="AK68" t="s">
        <v>1902</v>
      </c>
      <c r="AL68" t="s">
        <v>45</v>
      </c>
      <c r="AM68" t="s">
        <v>1986</v>
      </c>
      <c r="AN68" t="s">
        <v>45</v>
      </c>
      <c r="AP68">
        <v>0</v>
      </c>
    </row>
    <row r="69" spans="1:42">
      <c r="A69" s="67" t="e">
        <f>#REF!</f>
        <v>#REF!</v>
      </c>
      <c r="B69" s="63" t="str">
        <f t="shared" si="10"/>
        <v>12:35:13</v>
      </c>
      <c r="C69" s="63" t="s">
        <v>106</v>
      </c>
      <c r="D69" s="64">
        <f t="shared" si="11"/>
        <v>54</v>
      </c>
      <c r="E69" s="88">
        <f t="shared" si="7"/>
        <v>26.05</v>
      </c>
      <c r="F69" s="90">
        <f t="shared" si="8"/>
        <v>1406.7</v>
      </c>
      <c r="G69" s="65" t="s">
        <v>12</v>
      </c>
      <c r="H69" s="65" t="str">
        <f t="shared" si="9"/>
        <v>00310129165TRLO1</v>
      </c>
      <c r="J69" t="s">
        <v>107</v>
      </c>
      <c r="K69" s="102" t="s">
        <v>108</v>
      </c>
      <c r="L69">
        <v>54</v>
      </c>
      <c r="M69">
        <v>2605</v>
      </c>
      <c r="N69" t="s">
        <v>109</v>
      </c>
      <c r="O69" t="s">
        <v>2582</v>
      </c>
      <c r="P69" t="s">
        <v>110</v>
      </c>
      <c r="Q69" t="s">
        <v>2583</v>
      </c>
      <c r="R69">
        <v>840</v>
      </c>
      <c r="S69">
        <v>1</v>
      </c>
      <c r="T69">
        <v>1</v>
      </c>
      <c r="U69">
        <v>0</v>
      </c>
      <c r="V69" t="s">
        <v>2470</v>
      </c>
      <c r="W69" t="s">
        <v>1985</v>
      </c>
      <c r="X69">
        <v>1</v>
      </c>
      <c r="Y69">
        <v>0</v>
      </c>
      <c r="Z69">
        <v>0</v>
      </c>
      <c r="AB69" t="s">
        <v>1901</v>
      </c>
      <c r="AC69" t="s">
        <v>45</v>
      </c>
      <c r="AD69">
        <v>1</v>
      </c>
      <c r="AE69" t="s">
        <v>2583</v>
      </c>
      <c r="AF69" t="s">
        <v>107</v>
      </c>
      <c r="AG69">
        <v>1</v>
      </c>
      <c r="AJ69" t="s">
        <v>1902</v>
      </c>
      <c r="AK69" t="s">
        <v>1902</v>
      </c>
      <c r="AL69" t="s">
        <v>45</v>
      </c>
      <c r="AM69" t="s">
        <v>1986</v>
      </c>
      <c r="AN69" t="s">
        <v>45</v>
      </c>
      <c r="AP69">
        <v>0</v>
      </c>
    </row>
    <row r="70" spans="1:42">
      <c r="A70" s="67" t="e">
        <f>#REF!</f>
        <v>#REF!</v>
      </c>
      <c r="B70" s="63" t="str">
        <f t="shared" si="10"/>
        <v>12:35:13</v>
      </c>
      <c r="C70" s="63" t="s">
        <v>106</v>
      </c>
      <c r="D70" s="64">
        <f t="shared" si="11"/>
        <v>27</v>
      </c>
      <c r="E70" s="88">
        <f t="shared" si="7"/>
        <v>26.05</v>
      </c>
      <c r="F70" s="90">
        <f t="shared" si="8"/>
        <v>703.35</v>
      </c>
      <c r="G70" s="65" t="s">
        <v>12</v>
      </c>
      <c r="H70" s="65" t="str">
        <f t="shared" si="9"/>
        <v>00310129166TRLO1</v>
      </c>
      <c r="J70" t="s">
        <v>107</v>
      </c>
      <c r="K70" s="102" t="s">
        <v>108</v>
      </c>
      <c r="L70">
        <v>27</v>
      </c>
      <c r="M70">
        <v>2605</v>
      </c>
      <c r="N70" t="s">
        <v>109</v>
      </c>
      <c r="O70" t="s">
        <v>2582</v>
      </c>
      <c r="P70" t="s">
        <v>110</v>
      </c>
      <c r="Q70" t="s">
        <v>2584</v>
      </c>
      <c r="R70">
        <v>840</v>
      </c>
      <c r="S70">
        <v>1</v>
      </c>
      <c r="T70">
        <v>1</v>
      </c>
      <c r="U70">
        <v>0</v>
      </c>
      <c r="V70" t="s">
        <v>2470</v>
      </c>
      <c r="W70" t="s">
        <v>1985</v>
      </c>
      <c r="X70">
        <v>1</v>
      </c>
      <c r="Y70">
        <v>0</v>
      </c>
      <c r="Z70">
        <v>0</v>
      </c>
      <c r="AB70" t="s">
        <v>1901</v>
      </c>
      <c r="AC70" t="s">
        <v>45</v>
      </c>
      <c r="AD70">
        <v>1</v>
      </c>
      <c r="AE70" t="s">
        <v>2584</v>
      </c>
      <c r="AF70" t="s">
        <v>107</v>
      </c>
      <c r="AG70">
        <v>1</v>
      </c>
      <c r="AJ70" t="s">
        <v>1902</v>
      </c>
      <c r="AK70" t="s">
        <v>1902</v>
      </c>
      <c r="AL70" t="s">
        <v>45</v>
      </c>
      <c r="AM70" t="s">
        <v>1986</v>
      </c>
      <c r="AN70" t="s">
        <v>45</v>
      </c>
      <c r="AP70">
        <v>0</v>
      </c>
    </row>
    <row r="71" spans="1:42">
      <c r="A71" s="67" t="e">
        <f>#REF!</f>
        <v>#REF!</v>
      </c>
      <c r="B71" s="63" t="str">
        <f t="shared" si="10"/>
        <v>12:35:13</v>
      </c>
      <c r="C71" s="63" t="s">
        <v>106</v>
      </c>
      <c r="D71" s="64">
        <f t="shared" si="11"/>
        <v>27</v>
      </c>
      <c r="E71" s="88">
        <f t="shared" si="7"/>
        <v>26.05</v>
      </c>
      <c r="F71" s="90">
        <f t="shared" si="8"/>
        <v>703.35</v>
      </c>
      <c r="G71" s="65" t="s">
        <v>12</v>
      </c>
      <c r="H71" s="65" t="str">
        <f t="shared" si="9"/>
        <v>00310129167TRLO1</v>
      </c>
      <c r="J71" t="s">
        <v>107</v>
      </c>
      <c r="K71" s="102" t="s">
        <v>108</v>
      </c>
      <c r="L71">
        <v>27</v>
      </c>
      <c r="M71">
        <v>2605</v>
      </c>
      <c r="N71" t="s">
        <v>109</v>
      </c>
      <c r="O71" t="s">
        <v>2582</v>
      </c>
      <c r="P71" t="s">
        <v>110</v>
      </c>
      <c r="Q71" t="s">
        <v>2585</v>
      </c>
      <c r="R71">
        <v>840</v>
      </c>
      <c r="S71">
        <v>1</v>
      </c>
      <c r="T71">
        <v>1</v>
      </c>
      <c r="U71">
        <v>0</v>
      </c>
      <c r="V71" t="s">
        <v>2470</v>
      </c>
      <c r="W71" t="s">
        <v>1985</v>
      </c>
      <c r="X71">
        <v>1</v>
      </c>
      <c r="Y71">
        <v>0</v>
      </c>
      <c r="Z71">
        <v>0</v>
      </c>
      <c r="AB71" t="s">
        <v>1901</v>
      </c>
      <c r="AC71" t="s">
        <v>45</v>
      </c>
      <c r="AD71">
        <v>1</v>
      </c>
      <c r="AE71" t="s">
        <v>2585</v>
      </c>
      <c r="AF71" t="s">
        <v>107</v>
      </c>
      <c r="AG71">
        <v>1</v>
      </c>
      <c r="AJ71" t="s">
        <v>1902</v>
      </c>
      <c r="AK71" t="s">
        <v>1902</v>
      </c>
      <c r="AL71" t="s">
        <v>45</v>
      </c>
      <c r="AM71" t="s">
        <v>1986</v>
      </c>
      <c r="AN71" t="s">
        <v>45</v>
      </c>
      <c r="AP71">
        <v>0</v>
      </c>
    </row>
    <row r="72" spans="1:42">
      <c r="A72" s="67" t="e">
        <f>#REF!</f>
        <v>#REF!</v>
      </c>
      <c r="B72" s="63" t="str">
        <f t="shared" si="10"/>
        <v>13:21:21</v>
      </c>
      <c r="C72" s="63" t="s">
        <v>106</v>
      </c>
      <c r="D72" s="64">
        <f t="shared" si="11"/>
        <v>153</v>
      </c>
      <c r="E72" s="88">
        <f t="shared" si="7"/>
        <v>26.1</v>
      </c>
      <c r="F72" s="90">
        <f t="shared" si="8"/>
        <v>3993.3</v>
      </c>
      <c r="G72" s="65" t="s">
        <v>12</v>
      </c>
      <c r="H72" s="65" t="str">
        <f t="shared" si="9"/>
        <v>00310132931TRLO1</v>
      </c>
      <c r="J72" t="s">
        <v>107</v>
      </c>
      <c r="K72" s="102" t="s">
        <v>108</v>
      </c>
      <c r="L72">
        <v>153</v>
      </c>
      <c r="M72">
        <v>2610</v>
      </c>
      <c r="N72" t="s">
        <v>109</v>
      </c>
      <c r="O72" t="s">
        <v>2586</v>
      </c>
      <c r="P72" t="s">
        <v>110</v>
      </c>
      <c r="Q72" t="s">
        <v>2587</v>
      </c>
      <c r="R72">
        <v>840</v>
      </c>
      <c r="S72">
        <v>1</v>
      </c>
      <c r="T72">
        <v>1</v>
      </c>
      <c r="U72">
        <v>0</v>
      </c>
      <c r="V72" t="s">
        <v>2470</v>
      </c>
      <c r="W72" t="s">
        <v>1985</v>
      </c>
      <c r="X72">
        <v>1</v>
      </c>
      <c r="Y72">
        <v>0</v>
      </c>
      <c r="Z72">
        <v>0</v>
      </c>
      <c r="AB72" t="s">
        <v>1901</v>
      </c>
      <c r="AC72" t="s">
        <v>45</v>
      </c>
      <c r="AD72">
        <v>1</v>
      </c>
      <c r="AE72" t="s">
        <v>2587</v>
      </c>
      <c r="AF72" t="s">
        <v>107</v>
      </c>
      <c r="AG72">
        <v>1</v>
      </c>
      <c r="AJ72" t="s">
        <v>1902</v>
      </c>
      <c r="AK72" t="s">
        <v>1902</v>
      </c>
      <c r="AL72" t="s">
        <v>45</v>
      </c>
      <c r="AM72" t="s">
        <v>1986</v>
      </c>
      <c r="AN72" t="s">
        <v>45</v>
      </c>
      <c r="AP72">
        <v>0</v>
      </c>
    </row>
    <row r="73" spans="1:42">
      <c r="A73" s="67" t="e">
        <f>#REF!</f>
        <v>#REF!</v>
      </c>
      <c r="B73" s="63" t="str">
        <f t="shared" si="10"/>
        <v>13:50:46</v>
      </c>
      <c r="C73" s="63" t="s">
        <v>106</v>
      </c>
      <c r="D73" s="64">
        <f t="shared" si="11"/>
        <v>350</v>
      </c>
      <c r="E73" s="88">
        <f t="shared" si="7"/>
        <v>26.2</v>
      </c>
      <c r="F73" s="90">
        <f t="shared" si="8"/>
        <v>9170</v>
      </c>
      <c r="G73" s="65" t="s">
        <v>12</v>
      </c>
      <c r="H73" s="65" t="str">
        <f t="shared" si="9"/>
        <v>00310136090TRLO1</v>
      </c>
      <c r="J73" t="s">
        <v>107</v>
      </c>
      <c r="K73" s="102" t="s">
        <v>108</v>
      </c>
      <c r="L73">
        <v>350</v>
      </c>
      <c r="M73">
        <v>2620</v>
      </c>
      <c r="N73" t="s">
        <v>109</v>
      </c>
      <c r="O73" t="s">
        <v>2588</v>
      </c>
      <c r="P73" t="s">
        <v>110</v>
      </c>
      <c r="Q73" t="s">
        <v>2589</v>
      </c>
      <c r="R73">
        <v>840</v>
      </c>
      <c r="S73">
        <v>1</v>
      </c>
      <c r="T73">
        <v>1</v>
      </c>
      <c r="U73">
        <v>0</v>
      </c>
      <c r="V73" t="s">
        <v>2470</v>
      </c>
      <c r="W73" t="s">
        <v>1985</v>
      </c>
      <c r="X73">
        <v>1</v>
      </c>
      <c r="Y73">
        <v>0</v>
      </c>
      <c r="Z73">
        <v>0</v>
      </c>
      <c r="AB73" t="s">
        <v>1901</v>
      </c>
      <c r="AC73" t="s">
        <v>45</v>
      </c>
      <c r="AD73">
        <v>1</v>
      </c>
      <c r="AE73" t="s">
        <v>2589</v>
      </c>
      <c r="AF73" t="s">
        <v>107</v>
      </c>
      <c r="AG73">
        <v>1</v>
      </c>
      <c r="AJ73" t="s">
        <v>1902</v>
      </c>
      <c r="AK73" t="s">
        <v>1902</v>
      </c>
      <c r="AL73" t="s">
        <v>45</v>
      </c>
      <c r="AM73" t="s">
        <v>1986</v>
      </c>
      <c r="AN73" t="s">
        <v>45</v>
      </c>
      <c r="AP73">
        <v>0</v>
      </c>
    </row>
    <row r="74" spans="1:42">
      <c r="A74" s="67" t="e">
        <f>#REF!</f>
        <v>#REF!</v>
      </c>
      <c r="B74" s="63" t="str">
        <f t="shared" si="10"/>
        <v>13:53:27</v>
      </c>
      <c r="C74" s="63" t="s">
        <v>106</v>
      </c>
      <c r="D74" s="64">
        <f t="shared" si="11"/>
        <v>310</v>
      </c>
      <c r="E74" s="88">
        <f t="shared" si="7"/>
        <v>26.2</v>
      </c>
      <c r="F74" s="90">
        <f t="shared" si="8"/>
        <v>8122</v>
      </c>
      <c r="G74" s="65" t="s">
        <v>12</v>
      </c>
      <c r="H74" s="65" t="str">
        <f t="shared" si="9"/>
        <v>00310136340TRLO1</v>
      </c>
      <c r="J74" t="s">
        <v>107</v>
      </c>
      <c r="K74" s="102" t="s">
        <v>108</v>
      </c>
      <c r="L74">
        <v>310</v>
      </c>
      <c r="M74">
        <v>2620</v>
      </c>
      <c r="N74" t="s">
        <v>109</v>
      </c>
      <c r="O74" t="s">
        <v>2590</v>
      </c>
      <c r="P74" t="s">
        <v>110</v>
      </c>
      <c r="Q74" t="s">
        <v>2591</v>
      </c>
      <c r="R74">
        <v>840</v>
      </c>
      <c r="S74">
        <v>1</v>
      </c>
      <c r="T74">
        <v>1</v>
      </c>
      <c r="U74">
        <v>0</v>
      </c>
      <c r="V74" t="s">
        <v>2470</v>
      </c>
      <c r="W74" t="s">
        <v>1985</v>
      </c>
      <c r="X74">
        <v>1</v>
      </c>
      <c r="Y74">
        <v>0</v>
      </c>
      <c r="Z74">
        <v>0</v>
      </c>
      <c r="AB74" t="s">
        <v>1901</v>
      </c>
      <c r="AC74" t="s">
        <v>45</v>
      </c>
      <c r="AD74">
        <v>1</v>
      </c>
      <c r="AE74" t="s">
        <v>2591</v>
      </c>
      <c r="AF74" t="s">
        <v>107</v>
      </c>
      <c r="AG74">
        <v>1</v>
      </c>
      <c r="AJ74" t="s">
        <v>1902</v>
      </c>
      <c r="AK74" t="s">
        <v>1902</v>
      </c>
      <c r="AL74" t="s">
        <v>45</v>
      </c>
      <c r="AM74" t="s">
        <v>1986</v>
      </c>
      <c r="AN74" t="s">
        <v>45</v>
      </c>
      <c r="AP74">
        <v>0</v>
      </c>
    </row>
    <row r="75" spans="1:42">
      <c r="A75" s="67" t="e">
        <f>#REF!</f>
        <v>#REF!</v>
      </c>
      <c r="B75" s="63" t="str">
        <f t="shared" si="10"/>
        <v>13:53:27</v>
      </c>
      <c r="C75" s="63" t="s">
        <v>106</v>
      </c>
      <c r="D75" s="64">
        <f t="shared" si="11"/>
        <v>13</v>
      </c>
      <c r="E75" s="88">
        <f t="shared" si="7"/>
        <v>26.2</v>
      </c>
      <c r="F75" s="90">
        <f t="shared" si="8"/>
        <v>340.59999999999997</v>
      </c>
      <c r="G75" s="65" t="s">
        <v>12</v>
      </c>
      <c r="H75" s="65" t="str">
        <f t="shared" si="9"/>
        <v>00310136339TRLO1</v>
      </c>
      <c r="J75" t="s">
        <v>107</v>
      </c>
      <c r="K75" s="102" t="s">
        <v>108</v>
      </c>
      <c r="L75">
        <v>13</v>
      </c>
      <c r="M75">
        <v>2620</v>
      </c>
      <c r="N75" t="s">
        <v>109</v>
      </c>
      <c r="O75" t="s">
        <v>2592</v>
      </c>
      <c r="P75" t="s">
        <v>110</v>
      </c>
      <c r="Q75" t="s">
        <v>2593</v>
      </c>
      <c r="R75">
        <v>840</v>
      </c>
      <c r="S75">
        <v>1</v>
      </c>
      <c r="T75">
        <v>1</v>
      </c>
      <c r="U75">
        <v>0</v>
      </c>
      <c r="V75" t="s">
        <v>2470</v>
      </c>
      <c r="W75" t="s">
        <v>1985</v>
      </c>
      <c r="X75">
        <v>1</v>
      </c>
      <c r="Y75">
        <v>0</v>
      </c>
      <c r="Z75">
        <v>0</v>
      </c>
      <c r="AB75" t="s">
        <v>1901</v>
      </c>
      <c r="AC75" t="s">
        <v>45</v>
      </c>
      <c r="AD75">
        <v>1</v>
      </c>
      <c r="AE75" t="s">
        <v>2593</v>
      </c>
      <c r="AF75" t="s">
        <v>107</v>
      </c>
      <c r="AG75">
        <v>1</v>
      </c>
      <c r="AJ75" t="s">
        <v>1902</v>
      </c>
      <c r="AK75" t="s">
        <v>1902</v>
      </c>
      <c r="AL75" t="s">
        <v>45</v>
      </c>
      <c r="AM75" t="s">
        <v>1986</v>
      </c>
      <c r="AN75" t="s">
        <v>45</v>
      </c>
      <c r="AP75">
        <v>0</v>
      </c>
    </row>
    <row r="76" spans="1:42">
      <c r="A76" s="67" t="e">
        <f>#REF!</f>
        <v>#REF!</v>
      </c>
      <c r="B76" s="63" t="str">
        <f t="shared" si="10"/>
        <v>13:59:22</v>
      </c>
      <c r="C76" s="63" t="s">
        <v>106</v>
      </c>
      <c r="D76" s="64">
        <f t="shared" si="11"/>
        <v>14</v>
      </c>
      <c r="E76" s="88">
        <f t="shared" si="7"/>
        <v>26.2</v>
      </c>
      <c r="F76" s="90">
        <f t="shared" si="8"/>
        <v>366.8</v>
      </c>
      <c r="G76" s="65" t="s">
        <v>12</v>
      </c>
      <c r="H76" s="65" t="str">
        <f t="shared" si="9"/>
        <v>00310136743TRLO1</v>
      </c>
      <c r="J76" t="s">
        <v>107</v>
      </c>
      <c r="K76" s="102" t="s">
        <v>108</v>
      </c>
      <c r="L76">
        <v>14</v>
      </c>
      <c r="M76">
        <v>2620</v>
      </c>
      <c r="N76" t="s">
        <v>109</v>
      </c>
      <c r="O76" t="s">
        <v>2594</v>
      </c>
      <c r="P76" t="s">
        <v>110</v>
      </c>
      <c r="Q76" t="s">
        <v>2595</v>
      </c>
      <c r="R76">
        <v>840</v>
      </c>
      <c r="S76">
        <v>1</v>
      </c>
      <c r="T76">
        <v>1</v>
      </c>
      <c r="U76">
        <v>0</v>
      </c>
      <c r="V76" t="s">
        <v>2470</v>
      </c>
      <c r="W76" t="s">
        <v>1985</v>
      </c>
      <c r="X76">
        <v>1</v>
      </c>
      <c r="Y76">
        <v>0</v>
      </c>
      <c r="Z76">
        <v>0</v>
      </c>
      <c r="AB76" t="s">
        <v>1901</v>
      </c>
      <c r="AC76" t="s">
        <v>45</v>
      </c>
      <c r="AD76">
        <v>1</v>
      </c>
      <c r="AE76" t="s">
        <v>2595</v>
      </c>
      <c r="AF76" t="s">
        <v>107</v>
      </c>
      <c r="AG76">
        <v>1</v>
      </c>
      <c r="AJ76" t="s">
        <v>1902</v>
      </c>
      <c r="AK76" t="s">
        <v>1902</v>
      </c>
      <c r="AL76" t="s">
        <v>45</v>
      </c>
      <c r="AM76" t="s">
        <v>1986</v>
      </c>
      <c r="AN76" t="s">
        <v>45</v>
      </c>
      <c r="AP76">
        <v>0</v>
      </c>
    </row>
    <row r="77" spans="1:42">
      <c r="A77" s="67" t="e">
        <f>#REF!</f>
        <v>#REF!</v>
      </c>
      <c r="B77" s="63" t="str">
        <f t="shared" si="10"/>
        <v>14:50:53</v>
      </c>
      <c r="C77" s="63" t="s">
        <v>106</v>
      </c>
      <c r="D77" s="64">
        <f t="shared" si="11"/>
        <v>584</v>
      </c>
      <c r="E77" s="88">
        <f t="shared" si="7"/>
        <v>26.35</v>
      </c>
      <c r="F77" s="90">
        <f t="shared" si="8"/>
        <v>15388.400000000001</v>
      </c>
      <c r="G77" s="65" t="s">
        <v>12</v>
      </c>
      <c r="H77" s="65" t="str">
        <f t="shared" si="9"/>
        <v>00310147756TRLO1</v>
      </c>
      <c r="J77" t="s">
        <v>107</v>
      </c>
      <c r="K77" s="102" t="s">
        <v>108</v>
      </c>
      <c r="L77">
        <v>584</v>
      </c>
      <c r="M77">
        <v>2635</v>
      </c>
      <c r="N77" t="s">
        <v>109</v>
      </c>
      <c r="O77" t="s">
        <v>2596</v>
      </c>
      <c r="P77" t="s">
        <v>110</v>
      </c>
      <c r="Q77" t="s">
        <v>2597</v>
      </c>
      <c r="R77">
        <v>840</v>
      </c>
      <c r="S77">
        <v>1</v>
      </c>
      <c r="T77">
        <v>1</v>
      </c>
      <c r="U77">
        <v>0</v>
      </c>
      <c r="V77" t="s">
        <v>2470</v>
      </c>
      <c r="W77" t="s">
        <v>1985</v>
      </c>
      <c r="X77">
        <v>1</v>
      </c>
      <c r="Y77">
        <v>0</v>
      </c>
      <c r="Z77">
        <v>0</v>
      </c>
      <c r="AB77" t="s">
        <v>1901</v>
      </c>
      <c r="AC77" t="s">
        <v>45</v>
      </c>
      <c r="AD77">
        <v>1</v>
      </c>
      <c r="AE77" t="s">
        <v>2597</v>
      </c>
      <c r="AF77" t="s">
        <v>107</v>
      </c>
      <c r="AG77">
        <v>1</v>
      </c>
      <c r="AJ77" t="s">
        <v>1902</v>
      </c>
      <c r="AK77" t="s">
        <v>1902</v>
      </c>
      <c r="AL77" t="s">
        <v>45</v>
      </c>
      <c r="AM77" t="s">
        <v>1986</v>
      </c>
      <c r="AN77" t="s">
        <v>45</v>
      </c>
      <c r="AP77">
        <v>0</v>
      </c>
    </row>
    <row r="78" spans="1:42">
      <c r="A78" s="67" t="e">
        <f>#REF!</f>
        <v>#REF!</v>
      </c>
      <c r="B78" s="63" t="str">
        <f t="shared" si="10"/>
        <v>14:52:00</v>
      </c>
      <c r="C78" s="63" t="s">
        <v>106</v>
      </c>
      <c r="D78" s="64">
        <f t="shared" si="11"/>
        <v>226</v>
      </c>
      <c r="E78" s="88">
        <f t="shared" si="7"/>
        <v>26.35</v>
      </c>
      <c r="F78" s="90">
        <f t="shared" si="8"/>
        <v>5955.1</v>
      </c>
      <c r="G78" s="65" t="s">
        <v>12</v>
      </c>
      <c r="H78" s="65" t="str">
        <f t="shared" si="9"/>
        <v>00310147980TRLO1</v>
      </c>
      <c r="J78" t="s">
        <v>107</v>
      </c>
      <c r="K78" s="102" t="s">
        <v>108</v>
      </c>
      <c r="L78">
        <v>226</v>
      </c>
      <c r="M78">
        <v>2635</v>
      </c>
      <c r="N78" t="s">
        <v>109</v>
      </c>
      <c r="O78" t="s">
        <v>2598</v>
      </c>
      <c r="P78" t="s">
        <v>110</v>
      </c>
      <c r="Q78" t="s">
        <v>2599</v>
      </c>
      <c r="R78">
        <v>840</v>
      </c>
      <c r="S78">
        <v>1</v>
      </c>
      <c r="T78">
        <v>1</v>
      </c>
      <c r="U78">
        <v>0</v>
      </c>
      <c r="V78" t="s">
        <v>2470</v>
      </c>
      <c r="W78" t="s">
        <v>1985</v>
      </c>
      <c r="X78">
        <v>1</v>
      </c>
      <c r="Y78">
        <v>0</v>
      </c>
      <c r="Z78">
        <v>0</v>
      </c>
      <c r="AB78" t="s">
        <v>1901</v>
      </c>
      <c r="AC78" t="s">
        <v>45</v>
      </c>
      <c r="AD78">
        <v>1</v>
      </c>
      <c r="AE78" t="s">
        <v>2599</v>
      </c>
      <c r="AF78" t="s">
        <v>107</v>
      </c>
      <c r="AG78">
        <v>1</v>
      </c>
      <c r="AJ78" t="s">
        <v>1902</v>
      </c>
      <c r="AK78" t="s">
        <v>1902</v>
      </c>
      <c r="AL78" t="s">
        <v>45</v>
      </c>
      <c r="AM78" t="s">
        <v>1986</v>
      </c>
      <c r="AN78" t="s">
        <v>45</v>
      </c>
      <c r="AP78">
        <v>0</v>
      </c>
    </row>
    <row r="79" spans="1:42">
      <c r="A79" s="67" t="e">
        <f>#REF!</f>
        <v>#REF!</v>
      </c>
      <c r="B79" s="63" t="str">
        <f t="shared" si="10"/>
        <v>14:52:00</v>
      </c>
      <c r="C79" s="63" t="s">
        <v>106</v>
      </c>
      <c r="D79" s="64">
        <f t="shared" si="11"/>
        <v>108</v>
      </c>
      <c r="E79" s="88">
        <f t="shared" si="7"/>
        <v>26.35</v>
      </c>
      <c r="F79" s="90">
        <f t="shared" si="8"/>
        <v>2845.8</v>
      </c>
      <c r="G79" s="65" t="s">
        <v>12</v>
      </c>
      <c r="H79" s="65" t="str">
        <f t="shared" si="9"/>
        <v>00310147981TRLO1</v>
      </c>
      <c r="J79" t="s">
        <v>107</v>
      </c>
      <c r="K79" s="102" t="s">
        <v>108</v>
      </c>
      <c r="L79">
        <v>108</v>
      </c>
      <c r="M79">
        <v>2635</v>
      </c>
      <c r="N79" t="s">
        <v>109</v>
      </c>
      <c r="O79" t="s">
        <v>2598</v>
      </c>
      <c r="P79" t="s">
        <v>110</v>
      </c>
      <c r="Q79" t="s">
        <v>2600</v>
      </c>
      <c r="R79">
        <v>840</v>
      </c>
      <c r="S79">
        <v>1</v>
      </c>
      <c r="T79">
        <v>1</v>
      </c>
      <c r="U79">
        <v>0</v>
      </c>
      <c r="V79" t="s">
        <v>2470</v>
      </c>
      <c r="W79" t="s">
        <v>1985</v>
      </c>
      <c r="X79">
        <v>1</v>
      </c>
      <c r="Y79">
        <v>0</v>
      </c>
      <c r="Z79">
        <v>0</v>
      </c>
      <c r="AB79" t="s">
        <v>1901</v>
      </c>
      <c r="AC79" t="s">
        <v>45</v>
      </c>
      <c r="AD79">
        <v>1</v>
      </c>
      <c r="AE79" t="s">
        <v>2600</v>
      </c>
      <c r="AF79" t="s">
        <v>107</v>
      </c>
      <c r="AG79">
        <v>1</v>
      </c>
      <c r="AJ79" t="s">
        <v>1902</v>
      </c>
      <c r="AK79" t="s">
        <v>1902</v>
      </c>
      <c r="AL79" t="s">
        <v>45</v>
      </c>
      <c r="AM79" t="s">
        <v>1986</v>
      </c>
      <c r="AN79" t="s">
        <v>45</v>
      </c>
      <c r="AP79">
        <v>0</v>
      </c>
    </row>
    <row r="80" spans="1:42">
      <c r="A80" s="67" t="e">
        <f>#REF!</f>
        <v>#REF!</v>
      </c>
      <c r="B80" s="63" t="str">
        <f t="shared" si="10"/>
        <v>14:52:00</v>
      </c>
      <c r="C80" s="63" t="s">
        <v>106</v>
      </c>
      <c r="D80" s="64">
        <f t="shared" si="11"/>
        <v>156</v>
      </c>
      <c r="E80" s="88">
        <f t="shared" si="7"/>
        <v>26.35</v>
      </c>
      <c r="F80" s="90">
        <f t="shared" si="8"/>
        <v>4110.6000000000004</v>
      </c>
      <c r="G80" s="65" t="s">
        <v>12</v>
      </c>
      <c r="H80" s="65" t="str">
        <f t="shared" si="9"/>
        <v>00310147982TRLO1</v>
      </c>
      <c r="J80" t="s">
        <v>107</v>
      </c>
      <c r="K80" s="102" t="s">
        <v>108</v>
      </c>
      <c r="L80">
        <v>156</v>
      </c>
      <c r="M80">
        <v>2635</v>
      </c>
      <c r="N80" t="s">
        <v>109</v>
      </c>
      <c r="O80" t="s">
        <v>2598</v>
      </c>
      <c r="P80" t="s">
        <v>110</v>
      </c>
      <c r="Q80" t="s">
        <v>2601</v>
      </c>
      <c r="R80">
        <v>840</v>
      </c>
      <c r="S80">
        <v>1</v>
      </c>
      <c r="T80">
        <v>1</v>
      </c>
      <c r="U80">
        <v>0</v>
      </c>
      <c r="V80" t="s">
        <v>2470</v>
      </c>
      <c r="W80" t="s">
        <v>1985</v>
      </c>
      <c r="X80">
        <v>1</v>
      </c>
      <c r="Y80">
        <v>0</v>
      </c>
      <c r="Z80">
        <v>0</v>
      </c>
      <c r="AB80" t="s">
        <v>1901</v>
      </c>
      <c r="AC80" t="s">
        <v>45</v>
      </c>
      <c r="AD80">
        <v>1</v>
      </c>
      <c r="AE80" t="s">
        <v>2601</v>
      </c>
      <c r="AF80" t="s">
        <v>107</v>
      </c>
      <c r="AG80">
        <v>1</v>
      </c>
      <c r="AJ80" t="s">
        <v>1902</v>
      </c>
      <c r="AK80" t="s">
        <v>1902</v>
      </c>
      <c r="AL80" t="s">
        <v>45</v>
      </c>
      <c r="AM80" t="s">
        <v>1986</v>
      </c>
      <c r="AN80" t="s">
        <v>45</v>
      </c>
      <c r="AP80">
        <v>0</v>
      </c>
    </row>
    <row r="81" spans="1:42">
      <c r="A81" s="67" t="e">
        <f>#REF!</f>
        <v>#REF!</v>
      </c>
      <c r="B81" s="63" t="str">
        <f t="shared" si="10"/>
        <v>14:55:52</v>
      </c>
      <c r="C81" s="63" t="s">
        <v>106</v>
      </c>
      <c r="D81" s="64">
        <f t="shared" si="11"/>
        <v>156</v>
      </c>
      <c r="E81" s="88">
        <f t="shared" si="7"/>
        <v>26.35</v>
      </c>
      <c r="F81" s="90">
        <f t="shared" si="8"/>
        <v>4110.6000000000004</v>
      </c>
      <c r="G81" s="65" t="s">
        <v>12</v>
      </c>
      <c r="H81" s="65" t="str">
        <f t="shared" si="9"/>
        <v>00310148856TRLO1</v>
      </c>
      <c r="J81" t="s">
        <v>107</v>
      </c>
      <c r="K81" s="102" t="s">
        <v>108</v>
      </c>
      <c r="L81">
        <v>156</v>
      </c>
      <c r="M81">
        <v>2635</v>
      </c>
      <c r="N81" t="s">
        <v>109</v>
      </c>
      <c r="O81" t="s">
        <v>2602</v>
      </c>
      <c r="P81" t="s">
        <v>110</v>
      </c>
      <c r="Q81" t="s">
        <v>2603</v>
      </c>
      <c r="R81">
        <v>840</v>
      </c>
      <c r="S81">
        <v>1</v>
      </c>
      <c r="T81">
        <v>1</v>
      </c>
      <c r="U81">
        <v>0</v>
      </c>
      <c r="V81" t="s">
        <v>2470</v>
      </c>
      <c r="W81" t="s">
        <v>1985</v>
      </c>
      <c r="X81">
        <v>1</v>
      </c>
      <c r="Y81">
        <v>0</v>
      </c>
      <c r="Z81">
        <v>0</v>
      </c>
      <c r="AB81" t="s">
        <v>1901</v>
      </c>
      <c r="AC81" t="s">
        <v>45</v>
      </c>
      <c r="AD81">
        <v>1</v>
      </c>
      <c r="AE81" t="s">
        <v>2603</v>
      </c>
      <c r="AF81" t="s">
        <v>107</v>
      </c>
      <c r="AG81">
        <v>1</v>
      </c>
      <c r="AJ81" t="s">
        <v>1902</v>
      </c>
      <c r="AK81" t="s">
        <v>1902</v>
      </c>
      <c r="AL81" t="s">
        <v>45</v>
      </c>
      <c r="AM81" t="s">
        <v>1986</v>
      </c>
      <c r="AN81" t="s">
        <v>45</v>
      </c>
      <c r="AP81">
        <v>0</v>
      </c>
    </row>
    <row r="82" spans="1:42">
      <c r="A82" s="67" t="e">
        <f>#REF!</f>
        <v>#REF!</v>
      </c>
      <c r="B82" s="63" t="str">
        <f t="shared" si="10"/>
        <v>14:55:52</v>
      </c>
      <c r="C82" s="63" t="s">
        <v>106</v>
      </c>
      <c r="D82" s="64">
        <f t="shared" si="11"/>
        <v>37</v>
      </c>
      <c r="E82" s="88">
        <f t="shared" si="7"/>
        <v>26.35</v>
      </c>
      <c r="F82" s="90">
        <f t="shared" si="8"/>
        <v>974.95</v>
      </c>
      <c r="G82" s="65" t="s">
        <v>12</v>
      </c>
      <c r="H82" s="65" t="str">
        <f t="shared" si="9"/>
        <v>00310148857TRLO1</v>
      </c>
      <c r="J82" t="s">
        <v>107</v>
      </c>
      <c r="K82" s="102" t="s">
        <v>108</v>
      </c>
      <c r="L82">
        <v>37</v>
      </c>
      <c r="M82">
        <v>2635</v>
      </c>
      <c r="N82" t="s">
        <v>109</v>
      </c>
      <c r="O82" t="s">
        <v>2602</v>
      </c>
      <c r="P82" t="s">
        <v>110</v>
      </c>
      <c r="Q82" t="s">
        <v>2604</v>
      </c>
      <c r="R82">
        <v>840</v>
      </c>
      <c r="S82">
        <v>1</v>
      </c>
      <c r="T82">
        <v>1</v>
      </c>
      <c r="U82">
        <v>0</v>
      </c>
      <c r="V82" t="s">
        <v>2470</v>
      </c>
      <c r="W82" t="s">
        <v>1985</v>
      </c>
      <c r="X82">
        <v>1</v>
      </c>
      <c r="Y82">
        <v>0</v>
      </c>
      <c r="Z82">
        <v>0</v>
      </c>
      <c r="AB82" t="s">
        <v>1901</v>
      </c>
      <c r="AC82" t="s">
        <v>45</v>
      </c>
      <c r="AD82">
        <v>1</v>
      </c>
      <c r="AE82" t="s">
        <v>2604</v>
      </c>
      <c r="AF82" t="s">
        <v>107</v>
      </c>
      <c r="AG82">
        <v>1</v>
      </c>
      <c r="AJ82" t="s">
        <v>1902</v>
      </c>
      <c r="AK82" t="s">
        <v>1902</v>
      </c>
      <c r="AL82" t="s">
        <v>45</v>
      </c>
      <c r="AM82" t="s">
        <v>1986</v>
      </c>
      <c r="AN82" t="s">
        <v>45</v>
      </c>
      <c r="AP82">
        <v>0</v>
      </c>
    </row>
    <row r="83" spans="1:42">
      <c r="A83" s="67" t="e">
        <f>#REF!</f>
        <v>#REF!</v>
      </c>
      <c r="B83" s="63" t="str">
        <f t="shared" si="10"/>
        <v>14:55:52</v>
      </c>
      <c r="C83" s="63" t="s">
        <v>106</v>
      </c>
      <c r="D83" s="64">
        <f t="shared" si="11"/>
        <v>1300</v>
      </c>
      <c r="E83" s="88">
        <f t="shared" si="7"/>
        <v>26.35</v>
      </c>
      <c r="F83" s="90">
        <f t="shared" si="8"/>
        <v>34255</v>
      </c>
      <c r="G83" s="65" t="s">
        <v>12</v>
      </c>
      <c r="H83" s="65" t="str">
        <f t="shared" si="9"/>
        <v>00310148858TRLO1</v>
      </c>
      <c r="J83" t="s">
        <v>107</v>
      </c>
      <c r="K83" s="102" t="s">
        <v>108</v>
      </c>
      <c r="L83">
        <v>1300</v>
      </c>
      <c r="M83">
        <v>2635</v>
      </c>
      <c r="N83" t="s">
        <v>109</v>
      </c>
      <c r="O83" t="s">
        <v>2605</v>
      </c>
      <c r="P83" t="s">
        <v>110</v>
      </c>
      <c r="Q83" t="s">
        <v>2606</v>
      </c>
      <c r="R83">
        <v>840</v>
      </c>
      <c r="S83">
        <v>1</v>
      </c>
      <c r="T83">
        <v>1</v>
      </c>
      <c r="U83">
        <v>0</v>
      </c>
      <c r="V83" t="s">
        <v>2470</v>
      </c>
      <c r="W83" t="s">
        <v>1985</v>
      </c>
      <c r="X83">
        <v>1</v>
      </c>
      <c r="Y83">
        <v>0</v>
      </c>
      <c r="Z83">
        <v>0</v>
      </c>
      <c r="AB83" t="s">
        <v>1901</v>
      </c>
      <c r="AC83" t="s">
        <v>45</v>
      </c>
      <c r="AD83">
        <v>1</v>
      </c>
      <c r="AE83" t="s">
        <v>2606</v>
      </c>
      <c r="AF83" t="s">
        <v>107</v>
      </c>
      <c r="AG83">
        <v>1</v>
      </c>
      <c r="AJ83" t="s">
        <v>1902</v>
      </c>
      <c r="AK83" t="s">
        <v>1902</v>
      </c>
      <c r="AL83" t="s">
        <v>45</v>
      </c>
      <c r="AM83" t="s">
        <v>1986</v>
      </c>
      <c r="AN83" t="s">
        <v>45</v>
      </c>
      <c r="AP83">
        <v>0</v>
      </c>
    </row>
    <row r="84" spans="1:42">
      <c r="A84" s="67" t="e">
        <f>#REF!</f>
        <v>#REF!</v>
      </c>
      <c r="B84" s="63" t="str">
        <f t="shared" si="10"/>
        <v>14:55:52</v>
      </c>
      <c r="C84" s="63" t="s">
        <v>106</v>
      </c>
      <c r="D84" s="64">
        <f t="shared" si="11"/>
        <v>131</v>
      </c>
      <c r="E84" s="88">
        <f t="shared" si="7"/>
        <v>26.35</v>
      </c>
      <c r="F84" s="90">
        <f t="shared" si="8"/>
        <v>3451.8500000000004</v>
      </c>
      <c r="G84" s="65" t="s">
        <v>12</v>
      </c>
      <c r="H84" s="65" t="str">
        <f t="shared" si="9"/>
        <v>00310148859TRLO1</v>
      </c>
      <c r="J84" t="s">
        <v>107</v>
      </c>
      <c r="K84" s="102" t="s">
        <v>108</v>
      </c>
      <c r="L84">
        <v>131</v>
      </c>
      <c r="M84">
        <v>2635</v>
      </c>
      <c r="N84" t="s">
        <v>109</v>
      </c>
      <c r="O84" t="s">
        <v>2605</v>
      </c>
      <c r="P84" t="s">
        <v>110</v>
      </c>
      <c r="Q84" t="s">
        <v>2607</v>
      </c>
      <c r="R84">
        <v>840</v>
      </c>
      <c r="S84">
        <v>1</v>
      </c>
      <c r="T84">
        <v>1</v>
      </c>
      <c r="U84">
        <v>0</v>
      </c>
      <c r="V84" t="s">
        <v>2470</v>
      </c>
      <c r="W84" t="s">
        <v>1985</v>
      </c>
      <c r="X84">
        <v>1</v>
      </c>
      <c r="Y84">
        <v>0</v>
      </c>
      <c r="Z84">
        <v>0</v>
      </c>
      <c r="AB84" t="s">
        <v>1901</v>
      </c>
      <c r="AC84" t="s">
        <v>45</v>
      </c>
      <c r="AD84">
        <v>1</v>
      </c>
      <c r="AE84" t="s">
        <v>2607</v>
      </c>
      <c r="AF84" t="s">
        <v>107</v>
      </c>
      <c r="AG84">
        <v>1</v>
      </c>
      <c r="AJ84" t="s">
        <v>1902</v>
      </c>
      <c r="AK84" t="s">
        <v>1902</v>
      </c>
      <c r="AL84" t="s">
        <v>45</v>
      </c>
      <c r="AM84" t="s">
        <v>1986</v>
      </c>
      <c r="AN84" t="s">
        <v>45</v>
      </c>
      <c r="AP84">
        <v>0</v>
      </c>
    </row>
    <row r="85" spans="1:42">
      <c r="A85" s="67" t="e">
        <f>#REF!</f>
        <v>#REF!</v>
      </c>
      <c r="B85" s="63" t="str">
        <f t="shared" si="10"/>
        <v>14:55:54</v>
      </c>
      <c r="C85" s="63" t="s">
        <v>106</v>
      </c>
      <c r="D85" s="64">
        <f t="shared" si="11"/>
        <v>42</v>
      </c>
      <c r="E85" s="88">
        <f t="shared" si="7"/>
        <v>26.35</v>
      </c>
      <c r="F85" s="90">
        <f t="shared" si="8"/>
        <v>1106.7</v>
      </c>
      <c r="G85" s="65" t="s">
        <v>12</v>
      </c>
      <c r="H85" s="65" t="str">
        <f t="shared" si="9"/>
        <v>00310148876TRLO1</v>
      </c>
      <c r="J85" t="s">
        <v>107</v>
      </c>
      <c r="K85" s="102" t="s">
        <v>108</v>
      </c>
      <c r="L85">
        <v>42</v>
      </c>
      <c r="M85">
        <v>2635</v>
      </c>
      <c r="N85" t="s">
        <v>109</v>
      </c>
      <c r="O85" t="s">
        <v>2608</v>
      </c>
      <c r="P85" t="s">
        <v>110</v>
      </c>
      <c r="Q85" t="s">
        <v>2609</v>
      </c>
      <c r="R85">
        <v>840</v>
      </c>
      <c r="S85">
        <v>1</v>
      </c>
      <c r="T85">
        <v>1</v>
      </c>
      <c r="U85">
        <v>0</v>
      </c>
      <c r="V85" t="s">
        <v>2470</v>
      </c>
      <c r="W85" t="s">
        <v>1985</v>
      </c>
      <c r="X85">
        <v>1</v>
      </c>
      <c r="Y85">
        <v>0</v>
      </c>
      <c r="Z85">
        <v>0</v>
      </c>
      <c r="AB85" t="s">
        <v>1901</v>
      </c>
      <c r="AC85" t="s">
        <v>45</v>
      </c>
      <c r="AD85">
        <v>1</v>
      </c>
      <c r="AE85" t="s">
        <v>2609</v>
      </c>
      <c r="AF85" t="s">
        <v>107</v>
      </c>
      <c r="AG85">
        <v>1</v>
      </c>
      <c r="AJ85" t="s">
        <v>1902</v>
      </c>
      <c r="AK85" t="s">
        <v>1902</v>
      </c>
      <c r="AL85" t="s">
        <v>45</v>
      </c>
      <c r="AM85" t="s">
        <v>1986</v>
      </c>
      <c r="AN85" t="s">
        <v>45</v>
      </c>
      <c r="AP85">
        <v>0</v>
      </c>
    </row>
    <row r="86" spans="1:42">
      <c r="A86" s="67" t="e">
        <f>#REF!</f>
        <v>#REF!</v>
      </c>
      <c r="B86" s="63" t="str">
        <f t="shared" si="10"/>
        <v>14:56:00</v>
      </c>
      <c r="C86" s="63" t="s">
        <v>106</v>
      </c>
      <c r="D86" s="64">
        <f t="shared" si="11"/>
        <v>339</v>
      </c>
      <c r="E86" s="88">
        <f t="shared" si="7"/>
        <v>26.35</v>
      </c>
      <c r="F86" s="90">
        <f t="shared" si="8"/>
        <v>8932.65</v>
      </c>
      <c r="G86" s="65" t="s">
        <v>12</v>
      </c>
      <c r="H86" s="65" t="str">
        <f t="shared" si="9"/>
        <v>00310148891TRLO1</v>
      </c>
      <c r="J86" t="s">
        <v>107</v>
      </c>
      <c r="K86" s="102" t="s">
        <v>108</v>
      </c>
      <c r="L86">
        <v>339</v>
      </c>
      <c r="M86">
        <v>2635</v>
      </c>
      <c r="N86" t="s">
        <v>109</v>
      </c>
      <c r="O86" t="s">
        <v>2610</v>
      </c>
      <c r="P86" t="s">
        <v>110</v>
      </c>
      <c r="Q86" t="s">
        <v>2611</v>
      </c>
      <c r="R86">
        <v>840</v>
      </c>
      <c r="S86">
        <v>1</v>
      </c>
      <c r="T86">
        <v>1</v>
      </c>
      <c r="U86">
        <v>0</v>
      </c>
      <c r="V86" t="s">
        <v>2470</v>
      </c>
      <c r="W86" t="s">
        <v>1985</v>
      </c>
      <c r="X86">
        <v>1</v>
      </c>
      <c r="Y86">
        <v>0</v>
      </c>
      <c r="Z86">
        <v>0</v>
      </c>
      <c r="AB86" t="s">
        <v>1901</v>
      </c>
      <c r="AC86" t="s">
        <v>45</v>
      </c>
      <c r="AD86">
        <v>1</v>
      </c>
      <c r="AE86" t="s">
        <v>2611</v>
      </c>
      <c r="AF86" t="s">
        <v>107</v>
      </c>
      <c r="AG86">
        <v>1</v>
      </c>
      <c r="AJ86" t="s">
        <v>1902</v>
      </c>
      <c r="AK86" t="s">
        <v>1902</v>
      </c>
      <c r="AL86" t="s">
        <v>45</v>
      </c>
      <c r="AM86" t="s">
        <v>1986</v>
      </c>
      <c r="AN86" t="s">
        <v>45</v>
      </c>
      <c r="AP86">
        <v>0</v>
      </c>
    </row>
    <row r="87" spans="1:42">
      <c r="A87" s="67" t="e">
        <f>#REF!</f>
        <v>#REF!</v>
      </c>
      <c r="B87" s="63" t="str">
        <f t="shared" si="10"/>
        <v>14:56:00</v>
      </c>
      <c r="C87" s="63" t="s">
        <v>106</v>
      </c>
      <c r="D87" s="64">
        <f t="shared" si="11"/>
        <v>60</v>
      </c>
      <c r="E87" s="88">
        <f t="shared" si="7"/>
        <v>26.35</v>
      </c>
      <c r="F87" s="90">
        <f t="shared" si="8"/>
        <v>1581</v>
      </c>
      <c r="G87" s="65" t="s">
        <v>12</v>
      </c>
      <c r="H87" s="65" t="str">
        <f t="shared" si="9"/>
        <v>00310148892TRLO1</v>
      </c>
      <c r="J87" t="s">
        <v>107</v>
      </c>
      <c r="K87" s="102" t="s">
        <v>108</v>
      </c>
      <c r="L87">
        <v>60</v>
      </c>
      <c r="M87">
        <v>2635</v>
      </c>
      <c r="N87" t="s">
        <v>109</v>
      </c>
      <c r="O87" t="s">
        <v>2610</v>
      </c>
      <c r="P87" t="s">
        <v>110</v>
      </c>
      <c r="Q87" t="s">
        <v>2612</v>
      </c>
      <c r="R87">
        <v>840</v>
      </c>
      <c r="S87">
        <v>1</v>
      </c>
      <c r="T87">
        <v>1</v>
      </c>
      <c r="U87">
        <v>0</v>
      </c>
      <c r="V87" t="s">
        <v>2470</v>
      </c>
      <c r="W87" t="s">
        <v>1985</v>
      </c>
      <c r="X87">
        <v>1</v>
      </c>
      <c r="Y87">
        <v>0</v>
      </c>
      <c r="Z87">
        <v>0</v>
      </c>
      <c r="AB87" t="s">
        <v>1901</v>
      </c>
      <c r="AC87" t="s">
        <v>45</v>
      </c>
      <c r="AD87">
        <v>1</v>
      </c>
      <c r="AE87" t="s">
        <v>2612</v>
      </c>
      <c r="AF87" t="s">
        <v>107</v>
      </c>
      <c r="AG87">
        <v>1</v>
      </c>
      <c r="AJ87" t="s">
        <v>1902</v>
      </c>
      <c r="AK87" t="s">
        <v>1902</v>
      </c>
      <c r="AL87" t="s">
        <v>45</v>
      </c>
      <c r="AM87" t="s">
        <v>1986</v>
      </c>
      <c r="AN87" t="s">
        <v>45</v>
      </c>
      <c r="AP87">
        <v>0</v>
      </c>
    </row>
    <row r="88" spans="1:42">
      <c r="A88" s="67" t="e">
        <f>#REF!</f>
        <v>#REF!</v>
      </c>
      <c r="B88" s="63" t="str">
        <f t="shared" si="10"/>
        <v>14:58:30</v>
      </c>
      <c r="C88" s="63" t="s">
        <v>106</v>
      </c>
      <c r="D88" s="64">
        <f t="shared" si="11"/>
        <v>456</v>
      </c>
      <c r="E88" s="88">
        <f t="shared" si="7"/>
        <v>26.35</v>
      </c>
      <c r="F88" s="90">
        <f t="shared" si="8"/>
        <v>12015.6</v>
      </c>
      <c r="G88" s="65" t="s">
        <v>12</v>
      </c>
      <c r="H88" s="65" t="str">
        <f t="shared" si="9"/>
        <v>00310149398TRLO1</v>
      </c>
      <c r="J88" t="s">
        <v>107</v>
      </c>
      <c r="K88" s="102" t="s">
        <v>108</v>
      </c>
      <c r="L88">
        <v>456</v>
      </c>
      <c r="M88">
        <v>2635</v>
      </c>
      <c r="N88" t="s">
        <v>109</v>
      </c>
      <c r="O88" t="s">
        <v>2613</v>
      </c>
      <c r="P88" t="s">
        <v>110</v>
      </c>
      <c r="Q88" t="s">
        <v>2614</v>
      </c>
      <c r="R88">
        <v>840</v>
      </c>
      <c r="S88">
        <v>1</v>
      </c>
      <c r="T88">
        <v>1</v>
      </c>
      <c r="U88">
        <v>0</v>
      </c>
      <c r="V88" t="s">
        <v>2470</v>
      </c>
      <c r="W88" t="s">
        <v>1985</v>
      </c>
      <c r="X88">
        <v>1</v>
      </c>
      <c r="Y88">
        <v>0</v>
      </c>
      <c r="Z88">
        <v>0</v>
      </c>
      <c r="AB88" t="s">
        <v>1901</v>
      </c>
      <c r="AC88" t="s">
        <v>45</v>
      </c>
      <c r="AD88">
        <v>1</v>
      </c>
      <c r="AE88" t="s">
        <v>2614</v>
      </c>
      <c r="AF88" t="s">
        <v>107</v>
      </c>
      <c r="AG88">
        <v>1</v>
      </c>
      <c r="AJ88" t="s">
        <v>1902</v>
      </c>
      <c r="AK88" t="s">
        <v>1902</v>
      </c>
      <c r="AL88" t="s">
        <v>45</v>
      </c>
      <c r="AM88" t="s">
        <v>1986</v>
      </c>
      <c r="AN88" t="s">
        <v>45</v>
      </c>
      <c r="AP88">
        <v>0</v>
      </c>
    </row>
    <row r="89" spans="1:42">
      <c r="A89" s="67" t="e">
        <f>#REF!</f>
        <v>#REF!</v>
      </c>
      <c r="B89" s="63" t="str">
        <f t="shared" si="10"/>
        <v>14:58:30</v>
      </c>
      <c r="C89" s="63" t="s">
        <v>106</v>
      </c>
      <c r="D89" s="64">
        <f t="shared" si="11"/>
        <v>32</v>
      </c>
      <c r="E89" s="88">
        <f t="shared" si="7"/>
        <v>26.35</v>
      </c>
      <c r="F89" s="90">
        <f t="shared" si="8"/>
        <v>843.2</v>
      </c>
      <c r="G89" s="65" t="s">
        <v>12</v>
      </c>
      <c r="H89" s="65" t="str">
        <f t="shared" si="9"/>
        <v>00310149399TRLO1</v>
      </c>
      <c r="J89" t="s">
        <v>107</v>
      </c>
      <c r="K89" s="102" t="s">
        <v>108</v>
      </c>
      <c r="L89">
        <v>32</v>
      </c>
      <c r="M89">
        <v>2635</v>
      </c>
      <c r="N89" t="s">
        <v>109</v>
      </c>
      <c r="O89" t="s">
        <v>2615</v>
      </c>
      <c r="P89" t="s">
        <v>110</v>
      </c>
      <c r="Q89" t="s">
        <v>2616</v>
      </c>
      <c r="R89">
        <v>840</v>
      </c>
      <c r="S89">
        <v>1</v>
      </c>
      <c r="T89">
        <v>1</v>
      </c>
      <c r="U89">
        <v>0</v>
      </c>
      <c r="V89" t="s">
        <v>2470</v>
      </c>
      <c r="W89" t="s">
        <v>1985</v>
      </c>
      <c r="X89">
        <v>1</v>
      </c>
      <c r="Y89">
        <v>0</v>
      </c>
      <c r="Z89">
        <v>0</v>
      </c>
      <c r="AB89" t="s">
        <v>1901</v>
      </c>
      <c r="AC89" t="s">
        <v>45</v>
      </c>
      <c r="AD89">
        <v>1</v>
      </c>
      <c r="AE89" t="s">
        <v>2616</v>
      </c>
      <c r="AF89" t="s">
        <v>107</v>
      </c>
      <c r="AG89">
        <v>1</v>
      </c>
      <c r="AJ89" t="s">
        <v>1902</v>
      </c>
      <c r="AK89" t="s">
        <v>1902</v>
      </c>
      <c r="AL89" t="s">
        <v>45</v>
      </c>
      <c r="AM89" t="s">
        <v>1986</v>
      </c>
      <c r="AN89" t="s">
        <v>45</v>
      </c>
      <c r="AP89">
        <v>0</v>
      </c>
    </row>
    <row r="90" spans="1:42">
      <c r="A90" s="67" t="e">
        <f>#REF!</f>
        <v>#REF!</v>
      </c>
      <c r="B90" s="63" t="str">
        <f t="shared" si="10"/>
        <v>14:58:30</v>
      </c>
      <c r="C90" s="63" t="s">
        <v>106</v>
      </c>
      <c r="D90" s="64">
        <f t="shared" si="11"/>
        <v>39</v>
      </c>
      <c r="E90" s="88">
        <f t="shared" si="7"/>
        <v>26.3</v>
      </c>
      <c r="F90" s="90">
        <f t="shared" si="8"/>
        <v>1025.7</v>
      </c>
      <c r="G90" s="65" t="s">
        <v>12</v>
      </c>
      <c r="H90" s="65" t="str">
        <f t="shared" si="9"/>
        <v>00310149400TRLO1</v>
      </c>
      <c r="J90" t="s">
        <v>107</v>
      </c>
      <c r="K90" s="102" t="s">
        <v>108</v>
      </c>
      <c r="L90">
        <v>39</v>
      </c>
      <c r="M90">
        <v>2630</v>
      </c>
      <c r="N90" t="s">
        <v>109</v>
      </c>
      <c r="O90" t="s">
        <v>2617</v>
      </c>
      <c r="P90" t="s">
        <v>110</v>
      </c>
      <c r="Q90" t="s">
        <v>2618</v>
      </c>
      <c r="R90">
        <v>840</v>
      </c>
      <c r="S90">
        <v>1</v>
      </c>
      <c r="T90">
        <v>1</v>
      </c>
      <c r="U90">
        <v>0</v>
      </c>
      <c r="V90" t="s">
        <v>2470</v>
      </c>
      <c r="W90" t="s">
        <v>1985</v>
      </c>
      <c r="X90">
        <v>1</v>
      </c>
      <c r="Y90">
        <v>0</v>
      </c>
      <c r="Z90">
        <v>0</v>
      </c>
      <c r="AB90" t="s">
        <v>1901</v>
      </c>
      <c r="AC90" t="s">
        <v>45</v>
      </c>
      <c r="AD90">
        <v>1</v>
      </c>
      <c r="AE90" t="s">
        <v>2618</v>
      </c>
      <c r="AF90" t="s">
        <v>107</v>
      </c>
      <c r="AG90">
        <v>1</v>
      </c>
      <c r="AJ90" t="s">
        <v>1902</v>
      </c>
      <c r="AK90" t="s">
        <v>1902</v>
      </c>
      <c r="AL90" t="s">
        <v>45</v>
      </c>
      <c r="AM90" t="s">
        <v>1986</v>
      </c>
      <c r="AN90" t="s">
        <v>45</v>
      </c>
      <c r="AP90">
        <v>0</v>
      </c>
    </row>
    <row r="91" spans="1:42">
      <c r="A91" s="67" t="e">
        <f>#REF!</f>
        <v>#REF!</v>
      </c>
      <c r="B91" s="63" t="str">
        <f t="shared" si="10"/>
        <v>14:58:30</v>
      </c>
      <c r="C91" s="63" t="s">
        <v>106</v>
      </c>
      <c r="D91" s="64">
        <f t="shared" si="11"/>
        <v>12</v>
      </c>
      <c r="E91" s="88">
        <f t="shared" si="7"/>
        <v>26.3</v>
      </c>
      <c r="F91" s="90">
        <f t="shared" si="8"/>
        <v>315.60000000000002</v>
      </c>
      <c r="G91" s="65" t="s">
        <v>12</v>
      </c>
      <c r="H91" s="65" t="str">
        <f t="shared" si="9"/>
        <v>00310149401TRLO1</v>
      </c>
      <c r="J91" t="s">
        <v>107</v>
      </c>
      <c r="K91" s="102" t="s">
        <v>108</v>
      </c>
      <c r="L91">
        <v>12</v>
      </c>
      <c r="M91">
        <v>2630</v>
      </c>
      <c r="N91" t="s">
        <v>109</v>
      </c>
      <c r="O91" t="s">
        <v>2617</v>
      </c>
      <c r="P91" t="s">
        <v>110</v>
      </c>
      <c r="Q91" t="s">
        <v>2619</v>
      </c>
      <c r="R91">
        <v>840</v>
      </c>
      <c r="S91">
        <v>1</v>
      </c>
      <c r="T91">
        <v>1</v>
      </c>
      <c r="U91">
        <v>0</v>
      </c>
      <c r="V91" t="s">
        <v>2470</v>
      </c>
      <c r="W91" t="s">
        <v>1985</v>
      </c>
      <c r="X91">
        <v>1</v>
      </c>
      <c r="Y91">
        <v>0</v>
      </c>
      <c r="Z91">
        <v>0</v>
      </c>
      <c r="AB91" t="s">
        <v>1901</v>
      </c>
      <c r="AC91" t="s">
        <v>45</v>
      </c>
      <c r="AD91">
        <v>1</v>
      </c>
      <c r="AE91" t="s">
        <v>2619</v>
      </c>
      <c r="AF91" t="s">
        <v>107</v>
      </c>
      <c r="AG91">
        <v>1</v>
      </c>
      <c r="AJ91" t="s">
        <v>1902</v>
      </c>
      <c r="AK91" t="s">
        <v>1902</v>
      </c>
      <c r="AL91" t="s">
        <v>45</v>
      </c>
      <c r="AM91" t="s">
        <v>1986</v>
      </c>
      <c r="AN91" t="s">
        <v>45</v>
      </c>
      <c r="AP91">
        <v>0</v>
      </c>
    </row>
    <row r="92" spans="1:42">
      <c r="A92" s="67" t="e">
        <f>#REF!</f>
        <v>#REF!</v>
      </c>
      <c r="B92" s="63" t="str">
        <f t="shared" si="10"/>
        <v>14:58:30</v>
      </c>
      <c r="C92" s="63" t="s">
        <v>106</v>
      </c>
      <c r="D92" s="64">
        <f t="shared" si="11"/>
        <v>7</v>
      </c>
      <c r="E92" s="88">
        <f t="shared" si="7"/>
        <v>26.3</v>
      </c>
      <c r="F92" s="90">
        <f t="shared" si="8"/>
        <v>184.1</v>
      </c>
      <c r="G92" s="65" t="s">
        <v>12</v>
      </c>
      <c r="H92" s="65" t="str">
        <f t="shared" si="9"/>
        <v>00310149402TRLO1</v>
      </c>
      <c r="J92" t="s">
        <v>107</v>
      </c>
      <c r="K92" s="102" t="s">
        <v>108</v>
      </c>
      <c r="L92">
        <v>7</v>
      </c>
      <c r="M92">
        <v>2630</v>
      </c>
      <c r="N92" t="s">
        <v>109</v>
      </c>
      <c r="O92" t="s">
        <v>2617</v>
      </c>
      <c r="P92" t="s">
        <v>110</v>
      </c>
      <c r="Q92" t="s">
        <v>2620</v>
      </c>
      <c r="R92">
        <v>840</v>
      </c>
      <c r="S92">
        <v>1</v>
      </c>
      <c r="T92">
        <v>1</v>
      </c>
      <c r="U92">
        <v>0</v>
      </c>
      <c r="V92" t="s">
        <v>2470</v>
      </c>
      <c r="W92" t="s">
        <v>1985</v>
      </c>
      <c r="X92">
        <v>1</v>
      </c>
      <c r="Y92">
        <v>0</v>
      </c>
      <c r="Z92">
        <v>0</v>
      </c>
      <c r="AB92" t="s">
        <v>1901</v>
      </c>
      <c r="AC92" t="s">
        <v>45</v>
      </c>
      <c r="AD92">
        <v>1</v>
      </c>
      <c r="AE92" t="s">
        <v>2620</v>
      </c>
      <c r="AF92" t="s">
        <v>107</v>
      </c>
      <c r="AG92">
        <v>1</v>
      </c>
      <c r="AJ92" t="s">
        <v>1902</v>
      </c>
      <c r="AK92" t="s">
        <v>1902</v>
      </c>
      <c r="AL92" t="s">
        <v>45</v>
      </c>
      <c r="AM92" t="s">
        <v>1986</v>
      </c>
      <c r="AN92" t="s">
        <v>45</v>
      </c>
      <c r="AP92">
        <v>0</v>
      </c>
    </row>
    <row r="93" spans="1:42">
      <c r="A93" s="67" t="e">
        <f>#REF!</f>
        <v>#REF!</v>
      </c>
      <c r="B93" s="63" t="str">
        <f t="shared" si="10"/>
        <v>14:58:30</v>
      </c>
      <c r="C93" s="63" t="s">
        <v>106</v>
      </c>
      <c r="D93" s="64">
        <f t="shared" si="11"/>
        <v>114</v>
      </c>
      <c r="E93" s="88">
        <f t="shared" si="7"/>
        <v>26.3</v>
      </c>
      <c r="F93" s="90">
        <f t="shared" si="8"/>
        <v>2998.2000000000003</v>
      </c>
      <c r="G93" s="65" t="s">
        <v>12</v>
      </c>
      <c r="H93" s="65" t="str">
        <f t="shared" si="9"/>
        <v>00310149403TRLO1</v>
      </c>
      <c r="J93" t="s">
        <v>107</v>
      </c>
      <c r="K93" s="102" t="s">
        <v>108</v>
      </c>
      <c r="L93">
        <v>114</v>
      </c>
      <c r="M93">
        <v>2630</v>
      </c>
      <c r="N93" t="s">
        <v>109</v>
      </c>
      <c r="O93" t="s">
        <v>2617</v>
      </c>
      <c r="P93" t="s">
        <v>110</v>
      </c>
      <c r="Q93" t="s">
        <v>2621</v>
      </c>
      <c r="R93">
        <v>840</v>
      </c>
      <c r="S93">
        <v>1</v>
      </c>
      <c r="T93">
        <v>1</v>
      </c>
      <c r="U93">
        <v>0</v>
      </c>
      <c r="V93" t="s">
        <v>2470</v>
      </c>
      <c r="W93" t="s">
        <v>1985</v>
      </c>
      <c r="X93">
        <v>1</v>
      </c>
      <c r="Y93">
        <v>0</v>
      </c>
      <c r="Z93">
        <v>0</v>
      </c>
      <c r="AB93" t="s">
        <v>1901</v>
      </c>
      <c r="AC93" t="s">
        <v>45</v>
      </c>
      <c r="AD93">
        <v>1</v>
      </c>
      <c r="AE93" t="s">
        <v>2621</v>
      </c>
      <c r="AF93" t="s">
        <v>107</v>
      </c>
      <c r="AG93">
        <v>1</v>
      </c>
      <c r="AJ93" t="s">
        <v>1902</v>
      </c>
      <c r="AK93" t="s">
        <v>1902</v>
      </c>
      <c r="AL93" t="s">
        <v>45</v>
      </c>
      <c r="AM93" t="s">
        <v>1986</v>
      </c>
      <c r="AN93" t="s">
        <v>45</v>
      </c>
      <c r="AP93">
        <v>0</v>
      </c>
    </row>
    <row r="94" spans="1:42">
      <c r="A94" s="67" t="e">
        <f>#REF!</f>
        <v>#REF!</v>
      </c>
      <c r="B94" s="63" t="str">
        <f t="shared" si="10"/>
        <v>14:59:52</v>
      </c>
      <c r="C94" s="63" t="s">
        <v>106</v>
      </c>
      <c r="D94" s="64">
        <f t="shared" si="11"/>
        <v>600</v>
      </c>
      <c r="E94" s="88">
        <f t="shared" si="7"/>
        <v>26.35</v>
      </c>
      <c r="F94" s="90">
        <f t="shared" si="8"/>
        <v>15810</v>
      </c>
      <c r="G94" s="65" t="s">
        <v>12</v>
      </c>
      <c r="H94" s="65" t="str">
        <f t="shared" si="9"/>
        <v>00310149695TRLO1</v>
      </c>
      <c r="J94" t="s">
        <v>107</v>
      </c>
      <c r="K94" s="102" t="s">
        <v>108</v>
      </c>
      <c r="L94">
        <v>600</v>
      </c>
      <c r="M94">
        <v>2635</v>
      </c>
      <c r="N94" t="s">
        <v>109</v>
      </c>
      <c r="O94" t="s">
        <v>2622</v>
      </c>
      <c r="P94" t="s">
        <v>110</v>
      </c>
      <c r="Q94" t="s">
        <v>2623</v>
      </c>
      <c r="R94">
        <v>840</v>
      </c>
      <c r="S94">
        <v>1</v>
      </c>
      <c r="T94">
        <v>1</v>
      </c>
      <c r="U94">
        <v>0</v>
      </c>
      <c r="V94" t="s">
        <v>2470</v>
      </c>
      <c r="W94" t="s">
        <v>1985</v>
      </c>
      <c r="X94">
        <v>1</v>
      </c>
      <c r="Y94">
        <v>0</v>
      </c>
      <c r="Z94">
        <v>0</v>
      </c>
      <c r="AB94" t="s">
        <v>1901</v>
      </c>
      <c r="AC94" t="s">
        <v>45</v>
      </c>
      <c r="AD94">
        <v>1</v>
      </c>
      <c r="AE94" t="s">
        <v>2623</v>
      </c>
      <c r="AF94" t="s">
        <v>107</v>
      </c>
      <c r="AG94">
        <v>1</v>
      </c>
      <c r="AJ94" t="s">
        <v>1902</v>
      </c>
      <c r="AK94" t="s">
        <v>1902</v>
      </c>
      <c r="AL94" t="s">
        <v>45</v>
      </c>
      <c r="AM94" t="s">
        <v>1986</v>
      </c>
      <c r="AN94" t="s">
        <v>45</v>
      </c>
      <c r="AP94">
        <v>0</v>
      </c>
    </row>
    <row r="95" spans="1:42">
      <c r="A95" s="67" t="e">
        <f>#REF!</f>
        <v>#REF!</v>
      </c>
      <c r="B95" s="63" t="str">
        <f t="shared" si="10"/>
        <v>15:28:38</v>
      </c>
      <c r="C95" s="63" t="s">
        <v>106</v>
      </c>
      <c r="D95" s="64">
        <f t="shared" si="11"/>
        <v>200</v>
      </c>
      <c r="E95" s="88">
        <f t="shared" si="7"/>
        <v>26.35</v>
      </c>
      <c r="F95" s="90">
        <f t="shared" ref="F95:F105" si="12">(D95*E95)</f>
        <v>5270</v>
      </c>
      <c r="G95" s="65" t="s">
        <v>12</v>
      </c>
      <c r="H95" s="65" t="str">
        <f t="shared" ref="H95:H158" si="13">Q95</f>
        <v>00310157048TRLO1</v>
      </c>
      <c r="J95" t="s">
        <v>107</v>
      </c>
      <c r="K95" s="102" t="s">
        <v>108</v>
      </c>
      <c r="L95">
        <v>200</v>
      </c>
      <c r="M95">
        <v>2635</v>
      </c>
      <c r="N95" t="s">
        <v>109</v>
      </c>
      <c r="O95" t="s">
        <v>2624</v>
      </c>
      <c r="P95" t="s">
        <v>110</v>
      </c>
      <c r="Q95" t="s">
        <v>2625</v>
      </c>
      <c r="R95">
        <v>840</v>
      </c>
      <c r="S95">
        <v>1</v>
      </c>
      <c r="T95">
        <v>1</v>
      </c>
      <c r="U95">
        <v>0</v>
      </c>
      <c r="V95" t="s">
        <v>2470</v>
      </c>
      <c r="W95" t="s">
        <v>1985</v>
      </c>
      <c r="X95">
        <v>1</v>
      </c>
      <c r="Y95">
        <v>0</v>
      </c>
      <c r="Z95">
        <v>0</v>
      </c>
      <c r="AB95" t="s">
        <v>1901</v>
      </c>
      <c r="AC95" t="s">
        <v>45</v>
      </c>
      <c r="AD95">
        <v>1</v>
      </c>
      <c r="AE95" t="s">
        <v>2625</v>
      </c>
      <c r="AF95" t="s">
        <v>107</v>
      </c>
      <c r="AG95">
        <v>1</v>
      </c>
      <c r="AJ95" t="s">
        <v>1902</v>
      </c>
      <c r="AK95" t="s">
        <v>1902</v>
      </c>
      <c r="AL95" t="s">
        <v>45</v>
      </c>
      <c r="AM95" t="s">
        <v>1986</v>
      </c>
      <c r="AN95" t="s">
        <v>45</v>
      </c>
      <c r="AP95">
        <v>0</v>
      </c>
    </row>
    <row r="96" spans="1:42">
      <c r="A96" s="67" t="e">
        <f>#REF!</f>
        <v>#REF!</v>
      </c>
      <c r="B96" s="63" t="str">
        <f t="shared" si="10"/>
        <v>15:28:38</v>
      </c>
      <c r="C96" s="63" t="s">
        <v>106</v>
      </c>
      <c r="D96" s="64">
        <f t="shared" si="11"/>
        <v>160</v>
      </c>
      <c r="E96" s="88">
        <f t="shared" si="7"/>
        <v>26.35</v>
      </c>
      <c r="F96" s="90">
        <f t="shared" si="12"/>
        <v>4216</v>
      </c>
      <c r="G96" s="65" t="s">
        <v>12</v>
      </c>
      <c r="H96" s="65" t="str">
        <f t="shared" si="13"/>
        <v>00310157049TRLO1</v>
      </c>
      <c r="J96" t="s">
        <v>107</v>
      </c>
      <c r="K96" s="102" t="s">
        <v>108</v>
      </c>
      <c r="L96">
        <v>160</v>
      </c>
      <c r="M96">
        <v>2635</v>
      </c>
      <c r="N96" t="s">
        <v>109</v>
      </c>
      <c r="O96" t="s">
        <v>2624</v>
      </c>
      <c r="P96" t="s">
        <v>110</v>
      </c>
      <c r="Q96" t="s">
        <v>2626</v>
      </c>
      <c r="R96">
        <v>840</v>
      </c>
      <c r="S96">
        <v>1</v>
      </c>
      <c r="T96">
        <v>1</v>
      </c>
      <c r="U96">
        <v>0</v>
      </c>
      <c r="V96" t="s">
        <v>2470</v>
      </c>
      <c r="W96" t="s">
        <v>1985</v>
      </c>
      <c r="X96">
        <v>1</v>
      </c>
      <c r="Y96">
        <v>0</v>
      </c>
      <c r="Z96">
        <v>0</v>
      </c>
      <c r="AB96" t="s">
        <v>1901</v>
      </c>
      <c r="AC96" t="s">
        <v>45</v>
      </c>
      <c r="AD96">
        <v>1</v>
      </c>
      <c r="AE96" t="s">
        <v>2626</v>
      </c>
      <c r="AF96" t="s">
        <v>107</v>
      </c>
      <c r="AG96">
        <v>1</v>
      </c>
      <c r="AJ96" t="s">
        <v>1902</v>
      </c>
      <c r="AK96" t="s">
        <v>1902</v>
      </c>
      <c r="AL96" t="s">
        <v>45</v>
      </c>
      <c r="AM96" t="s">
        <v>1986</v>
      </c>
      <c r="AN96" t="s">
        <v>45</v>
      </c>
      <c r="AP96">
        <v>0</v>
      </c>
    </row>
    <row r="97" spans="1:42">
      <c r="A97" s="67" t="e">
        <f>#REF!</f>
        <v>#REF!</v>
      </c>
      <c r="B97" s="63" t="str">
        <f t="shared" si="10"/>
        <v>15:43:02</v>
      </c>
      <c r="C97" s="63" t="s">
        <v>106</v>
      </c>
      <c r="D97" s="64">
        <f t="shared" si="11"/>
        <v>7</v>
      </c>
      <c r="E97" s="88">
        <f t="shared" si="7"/>
        <v>26.35</v>
      </c>
      <c r="F97" s="90">
        <f t="shared" si="12"/>
        <v>184.45000000000002</v>
      </c>
      <c r="G97" s="65" t="s">
        <v>12</v>
      </c>
      <c r="H97" s="65" t="str">
        <f t="shared" si="13"/>
        <v>00310160250TRLO1</v>
      </c>
      <c r="J97" t="s">
        <v>107</v>
      </c>
      <c r="K97" s="102" t="s">
        <v>108</v>
      </c>
      <c r="L97">
        <v>7</v>
      </c>
      <c r="M97">
        <v>2635</v>
      </c>
      <c r="N97" t="s">
        <v>109</v>
      </c>
      <c r="O97" t="s">
        <v>2627</v>
      </c>
      <c r="P97" t="s">
        <v>110</v>
      </c>
      <c r="Q97" t="s">
        <v>2628</v>
      </c>
      <c r="R97">
        <v>840</v>
      </c>
      <c r="S97">
        <v>1</v>
      </c>
      <c r="T97">
        <v>1</v>
      </c>
      <c r="U97">
        <v>0</v>
      </c>
      <c r="V97" t="s">
        <v>2470</v>
      </c>
      <c r="W97" t="s">
        <v>1985</v>
      </c>
      <c r="X97">
        <v>1</v>
      </c>
      <c r="Y97">
        <v>0</v>
      </c>
      <c r="Z97">
        <v>0</v>
      </c>
      <c r="AB97" t="s">
        <v>1901</v>
      </c>
      <c r="AC97" t="s">
        <v>45</v>
      </c>
      <c r="AD97">
        <v>1</v>
      </c>
      <c r="AE97" t="s">
        <v>2628</v>
      </c>
      <c r="AF97" t="s">
        <v>107</v>
      </c>
      <c r="AG97">
        <v>1</v>
      </c>
      <c r="AJ97" t="s">
        <v>1902</v>
      </c>
      <c r="AK97" t="s">
        <v>1902</v>
      </c>
      <c r="AL97" t="s">
        <v>45</v>
      </c>
      <c r="AM97" t="s">
        <v>1986</v>
      </c>
      <c r="AN97" t="s">
        <v>45</v>
      </c>
      <c r="AP97">
        <v>0</v>
      </c>
    </row>
    <row r="98" spans="1:42">
      <c r="A98" s="67" t="e">
        <f>#REF!</f>
        <v>#REF!</v>
      </c>
      <c r="B98" s="63" t="str">
        <f t="shared" si="10"/>
        <v>15:43:02</v>
      </c>
      <c r="C98" s="63" t="s">
        <v>106</v>
      </c>
      <c r="D98" s="64">
        <f t="shared" si="11"/>
        <v>64</v>
      </c>
      <c r="E98" s="88">
        <f t="shared" si="7"/>
        <v>26.35</v>
      </c>
      <c r="F98" s="90">
        <f t="shared" si="12"/>
        <v>1686.4</v>
      </c>
      <c r="G98" s="65" t="s">
        <v>12</v>
      </c>
      <c r="H98" s="65" t="str">
        <f t="shared" si="13"/>
        <v>00310160251TRLO1</v>
      </c>
      <c r="J98" t="s">
        <v>107</v>
      </c>
      <c r="K98" s="102" t="s">
        <v>108</v>
      </c>
      <c r="L98">
        <v>64</v>
      </c>
      <c r="M98">
        <v>2635</v>
      </c>
      <c r="N98" t="s">
        <v>109</v>
      </c>
      <c r="O98" t="s">
        <v>2627</v>
      </c>
      <c r="P98" t="s">
        <v>110</v>
      </c>
      <c r="Q98" t="s">
        <v>2629</v>
      </c>
      <c r="R98">
        <v>840</v>
      </c>
      <c r="S98">
        <v>1</v>
      </c>
      <c r="T98">
        <v>1</v>
      </c>
      <c r="U98">
        <v>0</v>
      </c>
      <c r="V98" t="s">
        <v>2470</v>
      </c>
      <c r="W98" t="s">
        <v>1985</v>
      </c>
      <c r="X98">
        <v>1</v>
      </c>
      <c r="Y98">
        <v>0</v>
      </c>
      <c r="Z98">
        <v>0</v>
      </c>
      <c r="AB98" t="s">
        <v>1901</v>
      </c>
      <c r="AC98" t="s">
        <v>45</v>
      </c>
      <c r="AD98">
        <v>1</v>
      </c>
      <c r="AE98" t="s">
        <v>2629</v>
      </c>
      <c r="AF98" t="s">
        <v>107</v>
      </c>
      <c r="AG98">
        <v>1</v>
      </c>
      <c r="AJ98" t="s">
        <v>1902</v>
      </c>
      <c r="AK98" t="s">
        <v>1902</v>
      </c>
      <c r="AL98" t="s">
        <v>45</v>
      </c>
      <c r="AM98" t="s">
        <v>1986</v>
      </c>
      <c r="AN98" t="s">
        <v>45</v>
      </c>
      <c r="AP98">
        <v>0</v>
      </c>
    </row>
    <row r="99" spans="1:42">
      <c r="A99" s="67" t="e">
        <f>#REF!</f>
        <v>#REF!</v>
      </c>
      <c r="B99" s="63" t="str">
        <f t="shared" si="10"/>
        <v>15:43:02</v>
      </c>
      <c r="C99" s="63" t="s">
        <v>106</v>
      </c>
      <c r="D99" s="64">
        <f t="shared" si="11"/>
        <v>56</v>
      </c>
      <c r="E99" s="88">
        <f t="shared" si="7"/>
        <v>26.35</v>
      </c>
      <c r="F99" s="90">
        <f t="shared" si="12"/>
        <v>1475.6000000000001</v>
      </c>
      <c r="G99" s="65" t="s">
        <v>12</v>
      </c>
      <c r="H99" s="65" t="str">
        <f t="shared" si="13"/>
        <v>00310160252TRLO1</v>
      </c>
      <c r="J99" t="s">
        <v>107</v>
      </c>
      <c r="K99" s="102" t="s">
        <v>108</v>
      </c>
      <c r="L99">
        <v>56</v>
      </c>
      <c r="M99">
        <v>2635</v>
      </c>
      <c r="N99" t="s">
        <v>109</v>
      </c>
      <c r="O99" t="s">
        <v>2627</v>
      </c>
      <c r="P99" t="s">
        <v>110</v>
      </c>
      <c r="Q99" t="s">
        <v>2630</v>
      </c>
      <c r="R99">
        <v>840</v>
      </c>
      <c r="S99">
        <v>1</v>
      </c>
      <c r="T99">
        <v>1</v>
      </c>
      <c r="U99">
        <v>0</v>
      </c>
      <c r="V99" t="s">
        <v>2470</v>
      </c>
      <c r="W99" t="s">
        <v>1985</v>
      </c>
      <c r="X99">
        <v>1</v>
      </c>
      <c r="Y99">
        <v>0</v>
      </c>
      <c r="Z99">
        <v>0</v>
      </c>
      <c r="AB99" t="s">
        <v>1901</v>
      </c>
      <c r="AC99" t="s">
        <v>45</v>
      </c>
      <c r="AD99">
        <v>1</v>
      </c>
      <c r="AE99" t="s">
        <v>2630</v>
      </c>
      <c r="AF99" t="s">
        <v>107</v>
      </c>
      <c r="AG99">
        <v>1</v>
      </c>
      <c r="AJ99" t="s">
        <v>1902</v>
      </c>
      <c r="AK99" t="s">
        <v>1902</v>
      </c>
      <c r="AL99" t="s">
        <v>45</v>
      </c>
      <c r="AM99" t="s">
        <v>1986</v>
      </c>
      <c r="AN99" t="s">
        <v>45</v>
      </c>
      <c r="AP99">
        <v>0</v>
      </c>
    </row>
    <row r="100" spans="1:42">
      <c r="A100" s="67" t="e">
        <f>#REF!</f>
        <v>#REF!</v>
      </c>
      <c r="B100" s="63" t="str">
        <f t="shared" si="10"/>
        <v>15:43:08</v>
      </c>
      <c r="C100" s="63" t="s">
        <v>106</v>
      </c>
      <c r="D100" s="64">
        <f t="shared" si="11"/>
        <v>150</v>
      </c>
      <c r="E100" s="88">
        <f t="shared" si="7"/>
        <v>26.35</v>
      </c>
      <c r="F100" s="90">
        <f t="shared" si="12"/>
        <v>3952.5</v>
      </c>
      <c r="G100" s="65" t="s">
        <v>12</v>
      </c>
      <c r="H100" s="65" t="str">
        <f t="shared" si="13"/>
        <v>00310160320TRLO1</v>
      </c>
      <c r="J100" t="s">
        <v>107</v>
      </c>
      <c r="K100" s="102" t="s">
        <v>108</v>
      </c>
      <c r="L100">
        <v>150</v>
      </c>
      <c r="M100">
        <v>2635</v>
      </c>
      <c r="N100" t="s">
        <v>109</v>
      </c>
      <c r="O100" t="s">
        <v>2631</v>
      </c>
      <c r="P100" t="s">
        <v>110</v>
      </c>
      <c r="Q100" t="s">
        <v>2632</v>
      </c>
      <c r="R100">
        <v>840</v>
      </c>
      <c r="S100">
        <v>1</v>
      </c>
      <c r="T100">
        <v>1</v>
      </c>
      <c r="U100">
        <v>0</v>
      </c>
      <c r="V100" t="s">
        <v>2470</v>
      </c>
      <c r="W100" t="s">
        <v>1985</v>
      </c>
      <c r="X100">
        <v>1</v>
      </c>
      <c r="Y100">
        <v>0</v>
      </c>
      <c r="Z100">
        <v>0</v>
      </c>
      <c r="AB100" t="s">
        <v>1901</v>
      </c>
      <c r="AC100" t="s">
        <v>45</v>
      </c>
      <c r="AD100">
        <v>1</v>
      </c>
      <c r="AE100" t="s">
        <v>2632</v>
      </c>
      <c r="AF100" t="s">
        <v>107</v>
      </c>
      <c r="AG100">
        <v>1</v>
      </c>
      <c r="AJ100" t="s">
        <v>1902</v>
      </c>
      <c r="AK100" t="s">
        <v>1902</v>
      </c>
      <c r="AL100" t="s">
        <v>45</v>
      </c>
      <c r="AM100" t="s">
        <v>1986</v>
      </c>
      <c r="AN100" t="s">
        <v>45</v>
      </c>
      <c r="AP100">
        <v>0</v>
      </c>
    </row>
    <row r="101" spans="1:42">
      <c r="A101" s="67" t="e">
        <f>#REF!</f>
        <v>#REF!</v>
      </c>
      <c r="B101" s="63" t="str">
        <f t="shared" si="10"/>
        <v>15:43:08</v>
      </c>
      <c r="C101" s="63" t="s">
        <v>106</v>
      </c>
      <c r="D101" s="64">
        <f t="shared" si="11"/>
        <v>135</v>
      </c>
      <c r="E101" s="88">
        <f t="shared" si="7"/>
        <v>26.35</v>
      </c>
      <c r="F101" s="90">
        <f t="shared" si="12"/>
        <v>3557.25</v>
      </c>
      <c r="G101" s="65" t="s">
        <v>12</v>
      </c>
      <c r="H101" s="65" t="str">
        <f t="shared" si="13"/>
        <v>00310160321TRLO1</v>
      </c>
      <c r="J101" t="s">
        <v>107</v>
      </c>
      <c r="K101" s="102" t="s">
        <v>108</v>
      </c>
      <c r="L101">
        <v>135</v>
      </c>
      <c r="M101">
        <v>2635</v>
      </c>
      <c r="N101" t="s">
        <v>109</v>
      </c>
      <c r="O101" t="s">
        <v>2631</v>
      </c>
      <c r="P101" t="s">
        <v>110</v>
      </c>
      <c r="Q101" t="s">
        <v>2633</v>
      </c>
      <c r="R101">
        <v>840</v>
      </c>
      <c r="S101">
        <v>1</v>
      </c>
      <c r="T101">
        <v>1</v>
      </c>
      <c r="U101">
        <v>0</v>
      </c>
      <c r="V101" t="s">
        <v>2470</v>
      </c>
      <c r="W101" t="s">
        <v>1985</v>
      </c>
      <c r="X101">
        <v>1</v>
      </c>
      <c r="Y101">
        <v>0</v>
      </c>
      <c r="Z101">
        <v>0</v>
      </c>
      <c r="AB101" t="s">
        <v>1901</v>
      </c>
      <c r="AC101" t="s">
        <v>45</v>
      </c>
      <c r="AD101">
        <v>1</v>
      </c>
      <c r="AE101" t="s">
        <v>2633</v>
      </c>
      <c r="AF101" t="s">
        <v>107</v>
      </c>
      <c r="AG101">
        <v>1</v>
      </c>
      <c r="AJ101" t="s">
        <v>1902</v>
      </c>
      <c r="AK101" t="s">
        <v>1902</v>
      </c>
      <c r="AL101" t="s">
        <v>45</v>
      </c>
      <c r="AM101" t="s">
        <v>1986</v>
      </c>
      <c r="AN101" t="s">
        <v>45</v>
      </c>
      <c r="AP101">
        <v>0</v>
      </c>
    </row>
    <row r="102" spans="1:42">
      <c r="A102" s="67" t="e">
        <f>#REF!</f>
        <v>#REF!</v>
      </c>
      <c r="B102" s="63" t="str">
        <f t="shared" si="10"/>
        <v>15:43:08</v>
      </c>
      <c r="C102" s="63" t="s">
        <v>106</v>
      </c>
      <c r="D102" s="64">
        <f t="shared" si="11"/>
        <v>87</v>
      </c>
      <c r="E102" s="88">
        <f t="shared" si="7"/>
        <v>26.35</v>
      </c>
      <c r="F102" s="90">
        <f t="shared" si="12"/>
        <v>2292.4500000000003</v>
      </c>
      <c r="G102" s="65" t="s">
        <v>12</v>
      </c>
      <c r="H102" s="65" t="str">
        <f t="shared" si="13"/>
        <v>00310160322TRLO1</v>
      </c>
      <c r="J102" t="s">
        <v>107</v>
      </c>
      <c r="K102" s="102" t="s">
        <v>108</v>
      </c>
      <c r="L102">
        <v>87</v>
      </c>
      <c r="M102">
        <v>2635</v>
      </c>
      <c r="N102" t="s">
        <v>109</v>
      </c>
      <c r="O102" t="s">
        <v>2631</v>
      </c>
      <c r="P102" t="s">
        <v>110</v>
      </c>
      <c r="Q102" t="s">
        <v>2634</v>
      </c>
      <c r="R102">
        <v>840</v>
      </c>
      <c r="S102">
        <v>1</v>
      </c>
      <c r="T102">
        <v>1</v>
      </c>
      <c r="U102">
        <v>0</v>
      </c>
      <c r="V102" t="s">
        <v>2470</v>
      </c>
      <c r="W102" t="s">
        <v>1985</v>
      </c>
      <c r="X102">
        <v>1</v>
      </c>
      <c r="Y102">
        <v>0</v>
      </c>
      <c r="Z102">
        <v>0</v>
      </c>
      <c r="AB102" t="s">
        <v>1901</v>
      </c>
      <c r="AC102" t="s">
        <v>45</v>
      </c>
      <c r="AD102">
        <v>1</v>
      </c>
      <c r="AE102" t="s">
        <v>2634</v>
      </c>
      <c r="AF102" t="s">
        <v>107</v>
      </c>
      <c r="AG102">
        <v>1</v>
      </c>
      <c r="AJ102" t="s">
        <v>1902</v>
      </c>
      <c r="AK102" t="s">
        <v>1902</v>
      </c>
      <c r="AL102" t="s">
        <v>45</v>
      </c>
      <c r="AM102" t="s">
        <v>1986</v>
      </c>
      <c r="AN102" t="s">
        <v>45</v>
      </c>
      <c r="AP102">
        <v>0</v>
      </c>
    </row>
    <row r="103" spans="1:42">
      <c r="A103" s="67" t="e">
        <f>#REF!</f>
        <v>#REF!</v>
      </c>
      <c r="B103" s="63" t="str">
        <f t="shared" si="10"/>
        <v>16:02:07</v>
      </c>
      <c r="C103" s="63" t="s">
        <v>106</v>
      </c>
      <c r="D103" s="64">
        <f t="shared" si="11"/>
        <v>62</v>
      </c>
      <c r="E103" s="88">
        <f t="shared" si="7"/>
        <v>26.35</v>
      </c>
      <c r="F103" s="90">
        <f t="shared" si="12"/>
        <v>1633.7</v>
      </c>
      <c r="G103" s="65" t="s">
        <v>12</v>
      </c>
      <c r="H103" s="65" t="str">
        <f t="shared" si="13"/>
        <v>00310165633TRLO1</v>
      </c>
      <c r="J103" t="s">
        <v>107</v>
      </c>
      <c r="K103" s="102" t="s">
        <v>108</v>
      </c>
      <c r="L103">
        <v>62</v>
      </c>
      <c r="M103">
        <v>2635</v>
      </c>
      <c r="N103" t="s">
        <v>109</v>
      </c>
      <c r="O103" t="s">
        <v>2635</v>
      </c>
      <c r="P103" t="s">
        <v>110</v>
      </c>
      <c r="Q103" t="s">
        <v>2636</v>
      </c>
      <c r="R103">
        <v>840</v>
      </c>
      <c r="S103">
        <v>1</v>
      </c>
      <c r="T103">
        <v>1</v>
      </c>
      <c r="U103">
        <v>0</v>
      </c>
      <c r="V103" t="s">
        <v>2470</v>
      </c>
      <c r="W103" t="s">
        <v>1985</v>
      </c>
      <c r="X103">
        <v>1</v>
      </c>
      <c r="Y103">
        <v>0</v>
      </c>
      <c r="Z103">
        <v>0</v>
      </c>
      <c r="AB103" t="s">
        <v>1901</v>
      </c>
      <c r="AC103" t="s">
        <v>45</v>
      </c>
      <c r="AD103">
        <v>1</v>
      </c>
      <c r="AE103" t="s">
        <v>2636</v>
      </c>
      <c r="AF103" t="s">
        <v>107</v>
      </c>
      <c r="AG103">
        <v>1</v>
      </c>
      <c r="AJ103" t="s">
        <v>1902</v>
      </c>
      <c r="AK103" t="s">
        <v>1902</v>
      </c>
      <c r="AL103" t="s">
        <v>45</v>
      </c>
      <c r="AM103" t="s">
        <v>1986</v>
      </c>
      <c r="AN103" t="s">
        <v>45</v>
      </c>
      <c r="AP103">
        <v>0</v>
      </c>
    </row>
    <row r="104" spans="1:42">
      <c r="A104" s="67" t="e">
        <f>#REF!</f>
        <v>#REF!</v>
      </c>
      <c r="B104" s="63" t="str">
        <f t="shared" si="10"/>
        <v>16:02:07</v>
      </c>
      <c r="C104" s="63" t="s">
        <v>106</v>
      </c>
      <c r="D104" s="64">
        <f t="shared" si="11"/>
        <v>5</v>
      </c>
      <c r="E104" s="88">
        <f t="shared" si="7"/>
        <v>26.35</v>
      </c>
      <c r="F104" s="90">
        <f t="shared" si="12"/>
        <v>131.75</v>
      </c>
      <c r="G104" s="65" t="s">
        <v>12</v>
      </c>
      <c r="H104" s="65" t="str">
        <f t="shared" si="13"/>
        <v>00310165642TRLO1</v>
      </c>
      <c r="J104" t="s">
        <v>107</v>
      </c>
      <c r="K104" s="102" t="s">
        <v>108</v>
      </c>
      <c r="L104">
        <v>5</v>
      </c>
      <c r="M104">
        <v>2635</v>
      </c>
      <c r="N104" t="s">
        <v>109</v>
      </c>
      <c r="O104" t="s">
        <v>2637</v>
      </c>
      <c r="P104" t="s">
        <v>110</v>
      </c>
      <c r="Q104" t="s">
        <v>2638</v>
      </c>
      <c r="R104">
        <v>840</v>
      </c>
      <c r="S104">
        <v>1</v>
      </c>
      <c r="T104">
        <v>1</v>
      </c>
      <c r="U104">
        <v>0</v>
      </c>
      <c r="V104" t="s">
        <v>2470</v>
      </c>
      <c r="W104" t="s">
        <v>1985</v>
      </c>
      <c r="X104">
        <v>1</v>
      </c>
      <c r="Y104">
        <v>0</v>
      </c>
      <c r="Z104">
        <v>0</v>
      </c>
      <c r="AB104" t="s">
        <v>1901</v>
      </c>
      <c r="AC104" t="s">
        <v>45</v>
      </c>
      <c r="AD104">
        <v>1</v>
      </c>
      <c r="AE104" t="s">
        <v>2638</v>
      </c>
      <c r="AF104" t="s">
        <v>107</v>
      </c>
      <c r="AG104">
        <v>1</v>
      </c>
      <c r="AJ104" t="s">
        <v>1902</v>
      </c>
      <c r="AK104" t="s">
        <v>1902</v>
      </c>
      <c r="AL104" t="s">
        <v>45</v>
      </c>
      <c r="AM104" t="s">
        <v>1986</v>
      </c>
      <c r="AN104" t="s">
        <v>45</v>
      </c>
      <c r="AP104">
        <v>0</v>
      </c>
    </row>
    <row r="105" spans="1:42">
      <c r="A105" s="67" t="e">
        <f>#REF!</f>
        <v>#REF!</v>
      </c>
      <c r="B105" s="63" t="str">
        <f t="shared" si="10"/>
        <v>16:02:09</v>
      </c>
      <c r="C105" s="63" t="s">
        <v>106</v>
      </c>
      <c r="D105" s="64">
        <f t="shared" si="11"/>
        <v>3</v>
      </c>
      <c r="E105" s="88">
        <f t="shared" si="7"/>
        <v>26.35</v>
      </c>
      <c r="F105" s="90">
        <f t="shared" si="12"/>
        <v>79.050000000000011</v>
      </c>
      <c r="G105" s="65" t="s">
        <v>12</v>
      </c>
      <c r="H105" s="65" t="str">
        <f t="shared" si="13"/>
        <v>00310165662TRLO1</v>
      </c>
      <c r="J105" t="s">
        <v>107</v>
      </c>
      <c r="K105" s="102" t="s">
        <v>108</v>
      </c>
      <c r="L105">
        <v>3</v>
      </c>
      <c r="M105">
        <v>2635</v>
      </c>
      <c r="N105" t="s">
        <v>109</v>
      </c>
      <c r="O105" t="s">
        <v>2639</v>
      </c>
      <c r="P105" t="s">
        <v>110</v>
      </c>
      <c r="Q105" t="s">
        <v>2640</v>
      </c>
      <c r="R105">
        <v>840</v>
      </c>
      <c r="S105">
        <v>1</v>
      </c>
      <c r="T105">
        <v>1</v>
      </c>
      <c r="U105">
        <v>0</v>
      </c>
      <c r="V105" t="s">
        <v>2470</v>
      </c>
      <c r="W105" t="s">
        <v>1985</v>
      </c>
      <c r="X105">
        <v>1</v>
      </c>
      <c r="Y105">
        <v>0</v>
      </c>
      <c r="Z105">
        <v>0</v>
      </c>
      <c r="AB105" t="s">
        <v>1901</v>
      </c>
      <c r="AC105" t="s">
        <v>45</v>
      </c>
      <c r="AD105">
        <v>1</v>
      </c>
      <c r="AE105" t="s">
        <v>2640</v>
      </c>
      <c r="AF105" t="s">
        <v>107</v>
      </c>
      <c r="AG105">
        <v>1</v>
      </c>
      <c r="AJ105" t="s">
        <v>1902</v>
      </c>
      <c r="AK105" t="s">
        <v>1902</v>
      </c>
      <c r="AL105" t="s">
        <v>45</v>
      </c>
      <c r="AM105" t="s">
        <v>1986</v>
      </c>
      <c r="AN105" t="s">
        <v>45</v>
      </c>
      <c r="AP105">
        <v>0</v>
      </c>
    </row>
    <row r="106" spans="1:42">
      <c r="A106" s="67" t="e">
        <f>#REF!</f>
        <v>#REF!</v>
      </c>
      <c r="B106" s="63" t="str">
        <f t="shared" si="10"/>
        <v>16:29:46</v>
      </c>
      <c r="C106" s="63" t="s">
        <v>106</v>
      </c>
      <c r="D106" s="64">
        <f t="shared" si="11"/>
        <v>21874</v>
      </c>
      <c r="E106" s="88">
        <f t="shared" si="7"/>
        <v>26.375</v>
      </c>
      <c r="F106" s="90">
        <f>(D106*E106)</f>
        <v>576926.75</v>
      </c>
      <c r="G106" s="65" t="s">
        <v>12</v>
      </c>
      <c r="H106" s="65" t="str">
        <f t="shared" si="13"/>
        <v>00310175427TRLO1</v>
      </c>
      <c r="J106" t="s">
        <v>107</v>
      </c>
      <c r="K106" s="102" t="s">
        <v>108</v>
      </c>
      <c r="L106">
        <v>21874</v>
      </c>
      <c r="M106">
        <v>2637.5</v>
      </c>
      <c r="N106" t="s">
        <v>113</v>
      </c>
      <c r="O106" t="s">
        <v>2641</v>
      </c>
      <c r="P106" t="s">
        <v>111</v>
      </c>
      <c r="Q106" t="s">
        <v>2642</v>
      </c>
      <c r="R106">
        <v>840</v>
      </c>
      <c r="S106">
        <v>1</v>
      </c>
      <c r="T106">
        <v>1</v>
      </c>
      <c r="U106">
        <v>0</v>
      </c>
      <c r="V106" t="s">
        <v>2643</v>
      </c>
      <c r="W106" t="s">
        <v>1994</v>
      </c>
      <c r="X106">
        <v>1</v>
      </c>
      <c r="Y106">
        <v>1</v>
      </c>
      <c r="Z106">
        <v>0</v>
      </c>
      <c r="AA106" t="s">
        <v>111</v>
      </c>
      <c r="AB106" t="s">
        <v>1995</v>
      </c>
      <c r="AC106" t="s">
        <v>45</v>
      </c>
      <c r="AD106">
        <v>1</v>
      </c>
      <c r="AE106" t="s">
        <v>2642</v>
      </c>
      <c r="AF106" t="s">
        <v>107</v>
      </c>
      <c r="AG106">
        <v>1</v>
      </c>
      <c r="AJ106" t="s">
        <v>1902</v>
      </c>
      <c r="AK106" t="s">
        <v>1902</v>
      </c>
      <c r="AL106" t="s">
        <v>45</v>
      </c>
      <c r="AM106" t="s">
        <v>1986</v>
      </c>
      <c r="AN106" t="s">
        <v>45</v>
      </c>
      <c r="AP106">
        <v>0</v>
      </c>
    </row>
    <row r="107" spans="1:42">
      <c r="A107" s="67" t="e">
        <f>#REF!</f>
        <v>#REF!</v>
      </c>
      <c r="B107" s="63" t="e">
        <f t="shared" si="10"/>
        <v>#VALUE!</v>
      </c>
      <c r="C107" s="63" t="s">
        <v>106</v>
      </c>
      <c r="D107" s="64">
        <f t="shared" si="11"/>
        <v>0</v>
      </c>
      <c r="E107" s="88">
        <f t="shared" si="7"/>
        <v>0</v>
      </c>
      <c r="F107" s="90">
        <f t="shared" ref="F107:F112" si="14">(D107*E107)</f>
        <v>0</v>
      </c>
      <c r="G107" s="65" t="s">
        <v>12</v>
      </c>
      <c r="H107" s="65">
        <f t="shared" si="13"/>
        <v>0</v>
      </c>
      <c r="K107" s="102"/>
    </row>
    <row r="108" spans="1:42">
      <c r="A108" s="67" t="e">
        <f>#REF!</f>
        <v>#REF!</v>
      </c>
      <c r="B108" s="63" t="e">
        <f t="shared" si="10"/>
        <v>#VALUE!</v>
      </c>
      <c r="C108" s="63" t="s">
        <v>106</v>
      </c>
      <c r="D108" s="64">
        <f t="shared" si="11"/>
        <v>0</v>
      </c>
      <c r="E108" s="88">
        <f t="shared" si="7"/>
        <v>0</v>
      </c>
      <c r="F108" s="90">
        <f t="shared" si="14"/>
        <v>0</v>
      </c>
      <c r="G108" s="65" t="s">
        <v>12</v>
      </c>
      <c r="H108" s="65">
        <f t="shared" si="13"/>
        <v>0</v>
      </c>
      <c r="K108" s="102"/>
    </row>
    <row r="109" spans="1:42">
      <c r="A109" s="67" t="e">
        <f>#REF!</f>
        <v>#REF!</v>
      </c>
      <c r="B109" s="63" t="e">
        <f t="shared" si="10"/>
        <v>#VALUE!</v>
      </c>
      <c r="C109" s="63" t="s">
        <v>106</v>
      </c>
      <c r="D109" s="64">
        <f t="shared" si="11"/>
        <v>0</v>
      </c>
      <c r="E109" s="88">
        <f t="shared" si="7"/>
        <v>0</v>
      </c>
      <c r="F109" s="90">
        <f t="shared" si="14"/>
        <v>0</v>
      </c>
      <c r="G109" s="65" t="s">
        <v>12</v>
      </c>
      <c r="H109" s="65">
        <f t="shared" si="13"/>
        <v>0</v>
      </c>
      <c r="K109" s="102"/>
    </row>
    <row r="110" spans="1:42">
      <c r="A110" s="67" t="e">
        <f>#REF!</f>
        <v>#REF!</v>
      </c>
      <c r="B110" s="63" t="e">
        <f t="shared" si="10"/>
        <v>#VALUE!</v>
      </c>
      <c r="C110" s="63" t="s">
        <v>106</v>
      </c>
      <c r="D110" s="64">
        <f t="shared" si="11"/>
        <v>0</v>
      </c>
      <c r="E110" s="88">
        <f t="shared" si="7"/>
        <v>0</v>
      </c>
      <c r="F110" s="90">
        <f t="shared" si="14"/>
        <v>0</v>
      </c>
      <c r="G110" s="65" t="s">
        <v>12</v>
      </c>
      <c r="H110" s="65">
        <f t="shared" si="13"/>
        <v>0</v>
      </c>
      <c r="K110" s="102"/>
    </row>
    <row r="111" spans="1:42">
      <c r="A111" s="67" t="e">
        <f>#REF!</f>
        <v>#REF!</v>
      </c>
      <c r="B111" s="63" t="e">
        <f t="shared" si="10"/>
        <v>#VALUE!</v>
      </c>
      <c r="C111" s="63" t="s">
        <v>106</v>
      </c>
      <c r="D111" s="64">
        <f t="shared" si="11"/>
        <v>0</v>
      </c>
      <c r="E111" s="88">
        <f t="shared" si="7"/>
        <v>0</v>
      </c>
      <c r="F111" s="90">
        <f t="shared" si="14"/>
        <v>0</v>
      </c>
      <c r="G111" s="65" t="s">
        <v>12</v>
      </c>
      <c r="H111" s="65">
        <f t="shared" si="13"/>
        <v>0</v>
      </c>
      <c r="K111" s="102"/>
    </row>
    <row r="112" spans="1:42">
      <c r="A112" s="67" t="e">
        <f>#REF!</f>
        <v>#REF!</v>
      </c>
      <c r="B112" s="63" t="e">
        <f t="shared" si="10"/>
        <v>#VALUE!</v>
      </c>
      <c r="C112" s="63" t="s">
        <v>106</v>
      </c>
      <c r="D112" s="64">
        <f t="shared" si="11"/>
        <v>0</v>
      </c>
      <c r="E112" s="88">
        <f t="shared" si="7"/>
        <v>0</v>
      </c>
      <c r="F112" s="90">
        <f t="shared" si="14"/>
        <v>0</v>
      </c>
      <c r="G112" s="65" t="s">
        <v>12</v>
      </c>
      <c r="H112" s="65">
        <f t="shared" si="13"/>
        <v>0</v>
      </c>
      <c r="K112" s="102"/>
    </row>
    <row r="113" spans="1:11">
      <c r="A113" s="67" t="e">
        <f>#REF!</f>
        <v>#REF!</v>
      </c>
      <c r="B113" s="63" t="e">
        <f t="shared" si="10"/>
        <v>#VALUE!</v>
      </c>
      <c r="C113" s="63" t="s">
        <v>106</v>
      </c>
      <c r="D113" s="64">
        <f t="shared" si="11"/>
        <v>0</v>
      </c>
      <c r="E113" s="88">
        <f t="shared" si="7"/>
        <v>0</v>
      </c>
      <c r="F113" s="90">
        <f t="shared" ref="F113:F176" si="15">(D113*E113)</f>
        <v>0</v>
      </c>
      <c r="G113" s="65" t="s">
        <v>12</v>
      </c>
      <c r="H113" s="65">
        <f t="shared" si="13"/>
        <v>0</v>
      </c>
      <c r="K113" s="102"/>
    </row>
    <row r="114" spans="1:11">
      <c r="A114" s="67" t="e">
        <f>#REF!</f>
        <v>#REF!</v>
      </c>
      <c r="B114" s="63" t="e">
        <f t="shared" si="10"/>
        <v>#VALUE!</v>
      </c>
      <c r="C114" s="63" t="s">
        <v>106</v>
      </c>
      <c r="D114" s="64">
        <f t="shared" si="11"/>
        <v>0</v>
      </c>
      <c r="E114" s="88">
        <f t="shared" si="7"/>
        <v>0</v>
      </c>
      <c r="F114" s="90">
        <f t="shared" si="15"/>
        <v>0</v>
      </c>
      <c r="G114" s="65" t="s">
        <v>12</v>
      </c>
      <c r="H114" s="65">
        <f t="shared" si="13"/>
        <v>0</v>
      </c>
      <c r="K114" s="102"/>
    </row>
    <row r="115" spans="1:11">
      <c r="A115" s="67" t="e">
        <f>#REF!</f>
        <v>#REF!</v>
      </c>
      <c r="B115" s="63" t="e">
        <f t="shared" si="10"/>
        <v>#VALUE!</v>
      </c>
      <c r="C115" s="63" t="s">
        <v>106</v>
      </c>
      <c r="D115" s="64">
        <f t="shared" si="11"/>
        <v>0</v>
      </c>
      <c r="E115" s="88">
        <f t="shared" si="7"/>
        <v>0</v>
      </c>
      <c r="F115" s="90">
        <f t="shared" si="15"/>
        <v>0</v>
      </c>
      <c r="G115" s="65" t="s">
        <v>12</v>
      </c>
      <c r="H115" s="65">
        <f t="shared" si="13"/>
        <v>0</v>
      </c>
      <c r="K115" s="102"/>
    </row>
    <row r="116" spans="1:11">
      <c r="A116" s="67" t="e">
        <f>#REF!</f>
        <v>#REF!</v>
      </c>
      <c r="B116" s="63" t="e">
        <f t="shared" si="10"/>
        <v>#VALUE!</v>
      </c>
      <c r="C116" s="63" t="s">
        <v>106</v>
      </c>
      <c r="D116" s="64">
        <f t="shared" si="11"/>
        <v>0</v>
      </c>
      <c r="E116" s="88">
        <f t="shared" si="7"/>
        <v>0</v>
      </c>
      <c r="F116" s="90">
        <f t="shared" si="15"/>
        <v>0</v>
      </c>
      <c r="G116" s="65" t="s">
        <v>12</v>
      </c>
      <c r="H116" s="65">
        <f t="shared" si="13"/>
        <v>0</v>
      </c>
      <c r="K116" s="102"/>
    </row>
    <row r="117" spans="1:11">
      <c r="A117" s="67" t="e">
        <f>#REF!</f>
        <v>#REF!</v>
      </c>
      <c r="B117" s="63" t="e">
        <f t="shared" si="10"/>
        <v>#VALUE!</v>
      </c>
      <c r="C117" s="63" t="s">
        <v>106</v>
      </c>
      <c r="D117" s="64">
        <f t="shared" si="11"/>
        <v>0</v>
      </c>
      <c r="E117" s="88">
        <f t="shared" si="7"/>
        <v>0</v>
      </c>
      <c r="F117" s="90">
        <f t="shared" si="15"/>
        <v>0</v>
      </c>
      <c r="G117" s="65" t="s">
        <v>12</v>
      </c>
      <c r="H117" s="65">
        <f t="shared" si="13"/>
        <v>0</v>
      </c>
      <c r="K117" s="102"/>
    </row>
    <row r="118" spans="1:11">
      <c r="A118" s="67" t="e">
        <f>#REF!</f>
        <v>#REF!</v>
      </c>
      <c r="B118" s="63" t="e">
        <f t="shared" si="10"/>
        <v>#VALUE!</v>
      </c>
      <c r="C118" s="63" t="s">
        <v>106</v>
      </c>
      <c r="D118" s="64">
        <f t="shared" si="11"/>
        <v>0</v>
      </c>
      <c r="E118" s="88">
        <f t="shared" si="7"/>
        <v>0</v>
      </c>
      <c r="F118" s="90">
        <f t="shared" si="15"/>
        <v>0</v>
      </c>
      <c r="G118" s="65" t="s">
        <v>12</v>
      </c>
      <c r="H118" s="65">
        <f t="shared" si="13"/>
        <v>0</v>
      </c>
      <c r="K118" s="102"/>
    </row>
    <row r="119" spans="1:11">
      <c r="A119" s="67" t="e">
        <f>#REF!</f>
        <v>#REF!</v>
      </c>
      <c r="B119" s="63" t="e">
        <f t="shared" si="10"/>
        <v>#VALUE!</v>
      </c>
      <c r="C119" s="63" t="s">
        <v>106</v>
      </c>
      <c r="D119" s="64">
        <f t="shared" si="11"/>
        <v>0</v>
      </c>
      <c r="E119" s="88">
        <f t="shared" si="7"/>
        <v>0</v>
      </c>
      <c r="F119" s="90">
        <f t="shared" si="15"/>
        <v>0</v>
      </c>
      <c r="G119" s="65" t="s">
        <v>12</v>
      </c>
      <c r="H119" s="65">
        <f t="shared" si="13"/>
        <v>0</v>
      </c>
      <c r="K119" s="102"/>
    </row>
    <row r="120" spans="1:11">
      <c r="A120" s="67" t="e">
        <f>#REF!</f>
        <v>#REF!</v>
      </c>
      <c r="B120" s="63" t="e">
        <f t="shared" si="10"/>
        <v>#VALUE!</v>
      </c>
      <c r="C120" s="63" t="s">
        <v>106</v>
      </c>
      <c r="D120" s="64">
        <f t="shared" si="11"/>
        <v>0</v>
      </c>
      <c r="E120" s="88">
        <f t="shared" si="7"/>
        <v>0</v>
      </c>
      <c r="F120" s="90">
        <f t="shared" si="15"/>
        <v>0</v>
      </c>
      <c r="G120" s="65" t="s">
        <v>12</v>
      </c>
      <c r="H120" s="65">
        <f t="shared" si="13"/>
        <v>0</v>
      </c>
      <c r="K120" s="102"/>
    </row>
    <row r="121" spans="1:11">
      <c r="A121" s="67" t="e">
        <f>#REF!</f>
        <v>#REF!</v>
      </c>
      <c r="B121" s="63" t="e">
        <f t="shared" si="10"/>
        <v>#VALUE!</v>
      </c>
      <c r="C121" s="63" t="s">
        <v>106</v>
      </c>
      <c r="D121" s="64">
        <f t="shared" si="11"/>
        <v>0</v>
      </c>
      <c r="E121" s="88">
        <f t="shared" si="7"/>
        <v>0</v>
      </c>
      <c r="F121" s="90">
        <f t="shared" si="15"/>
        <v>0</v>
      </c>
      <c r="G121" s="65" t="s">
        <v>12</v>
      </c>
      <c r="H121" s="65">
        <f t="shared" si="13"/>
        <v>0</v>
      </c>
      <c r="K121" s="102"/>
    </row>
    <row r="122" spans="1:11">
      <c r="A122" s="67" t="e">
        <f>#REF!</f>
        <v>#REF!</v>
      </c>
      <c r="B122" s="63" t="e">
        <f t="shared" si="10"/>
        <v>#VALUE!</v>
      </c>
      <c r="C122" s="63" t="s">
        <v>106</v>
      </c>
      <c r="D122" s="64">
        <f t="shared" si="11"/>
        <v>0</v>
      </c>
      <c r="E122" s="88">
        <f t="shared" si="7"/>
        <v>0</v>
      </c>
      <c r="F122" s="90">
        <f t="shared" si="15"/>
        <v>0</v>
      </c>
      <c r="G122" s="65" t="s">
        <v>12</v>
      </c>
      <c r="H122" s="65">
        <f t="shared" si="13"/>
        <v>0</v>
      </c>
    </row>
    <row r="123" spans="1:11">
      <c r="A123" s="67" t="e">
        <f>#REF!</f>
        <v>#REF!</v>
      </c>
      <c r="B123" s="63" t="e">
        <f t="shared" si="10"/>
        <v>#VALUE!</v>
      </c>
      <c r="C123" s="63" t="s">
        <v>106</v>
      </c>
      <c r="D123" s="64">
        <f t="shared" si="11"/>
        <v>0</v>
      </c>
      <c r="E123" s="88">
        <f t="shared" si="7"/>
        <v>0</v>
      </c>
      <c r="F123" s="90">
        <f t="shared" si="15"/>
        <v>0</v>
      </c>
      <c r="G123" s="65" t="s">
        <v>12</v>
      </c>
      <c r="H123" s="65">
        <f t="shared" si="13"/>
        <v>0</v>
      </c>
    </row>
    <row r="124" spans="1:11">
      <c r="A124" s="67" t="e">
        <f>#REF!</f>
        <v>#REF!</v>
      </c>
      <c r="B124" s="63" t="e">
        <f t="shared" si="10"/>
        <v>#VALUE!</v>
      </c>
      <c r="C124" s="63" t="s">
        <v>106</v>
      </c>
      <c r="D124" s="64">
        <f t="shared" si="11"/>
        <v>0</v>
      </c>
      <c r="E124" s="88">
        <f t="shared" si="7"/>
        <v>0</v>
      </c>
      <c r="F124" s="90">
        <f t="shared" si="15"/>
        <v>0</v>
      </c>
      <c r="G124" s="65" t="s">
        <v>12</v>
      </c>
      <c r="H124" s="65">
        <f t="shared" si="13"/>
        <v>0</v>
      </c>
    </row>
    <row r="125" spans="1:11">
      <c r="A125" s="67" t="e">
        <f>#REF!</f>
        <v>#REF!</v>
      </c>
      <c r="B125" s="63" t="e">
        <f t="shared" si="10"/>
        <v>#VALUE!</v>
      </c>
      <c r="C125" s="63" t="s">
        <v>106</v>
      </c>
      <c r="D125" s="64">
        <f t="shared" si="11"/>
        <v>0</v>
      </c>
      <c r="E125" s="88">
        <f t="shared" si="7"/>
        <v>0</v>
      </c>
      <c r="F125" s="90">
        <f t="shared" si="15"/>
        <v>0</v>
      </c>
      <c r="G125" s="65" t="s">
        <v>12</v>
      </c>
      <c r="H125" s="65">
        <f t="shared" si="13"/>
        <v>0</v>
      </c>
    </row>
    <row r="126" spans="1:11">
      <c r="A126" s="67" t="e">
        <f>#REF!</f>
        <v>#REF!</v>
      </c>
      <c r="B126" s="63" t="e">
        <f t="shared" si="10"/>
        <v>#VALUE!</v>
      </c>
      <c r="C126" s="63" t="s">
        <v>106</v>
      </c>
      <c r="D126" s="64">
        <f t="shared" si="11"/>
        <v>0</v>
      </c>
      <c r="E126" s="88">
        <f t="shared" si="7"/>
        <v>0</v>
      </c>
      <c r="F126" s="90">
        <f t="shared" si="15"/>
        <v>0</v>
      </c>
      <c r="G126" s="65" t="s">
        <v>12</v>
      </c>
      <c r="H126" s="65">
        <f t="shared" si="13"/>
        <v>0</v>
      </c>
    </row>
    <row r="127" spans="1:11">
      <c r="A127" s="67" t="e">
        <f>#REF!</f>
        <v>#REF!</v>
      </c>
      <c r="B127" s="63" t="e">
        <f t="shared" si="10"/>
        <v>#VALUE!</v>
      </c>
      <c r="C127" s="63" t="s">
        <v>106</v>
      </c>
      <c r="D127" s="64">
        <f t="shared" si="11"/>
        <v>0</v>
      </c>
      <c r="E127" s="88">
        <f t="shared" si="7"/>
        <v>0</v>
      </c>
      <c r="F127" s="90">
        <f t="shared" si="15"/>
        <v>0</v>
      </c>
      <c r="G127" s="65" t="s">
        <v>12</v>
      </c>
      <c r="H127" s="65">
        <f t="shared" si="13"/>
        <v>0</v>
      </c>
    </row>
    <row r="128" spans="1:11">
      <c r="A128" s="67" t="e">
        <f>#REF!</f>
        <v>#REF!</v>
      </c>
      <c r="B128" s="63" t="e">
        <f t="shared" si="10"/>
        <v>#VALUE!</v>
      </c>
      <c r="C128" s="63" t="s">
        <v>106</v>
      </c>
      <c r="D128" s="64">
        <f t="shared" si="11"/>
        <v>0</v>
      </c>
      <c r="E128" s="88">
        <f t="shared" si="7"/>
        <v>0</v>
      </c>
      <c r="F128" s="90">
        <f t="shared" si="15"/>
        <v>0</v>
      </c>
      <c r="G128" s="65" t="s">
        <v>12</v>
      </c>
      <c r="H128" s="65">
        <f t="shared" si="13"/>
        <v>0</v>
      </c>
    </row>
    <row r="129" spans="1:8">
      <c r="A129" s="67" t="e">
        <f>#REF!</f>
        <v>#REF!</v>
      </c>
      <c r="B129" s="63" t="e">
        <f t="shared" si="10"/>
        <v>#VALUE!</v>
      </c>
      <c r="C129" s="63" t="s">
        <v>106</v>
      </c>
      <c r="D129" s="64">
        <f t="shared" si="11"/>
        <v>0</v>
      </c>
      <c r="E129" s="88">
        <f t="shared" ref="E129:E192" si="16">M129/100</f>
        <v>0</v>
      </c>
      <c r="F129" s="90">
        <f t="shared" si="15"/>
        <v>0</v>
      </c>
      <c r="G129" s="65" t="s">
        <v>12</v>
      </c>
      <c r="H129" s="65">
        <f t="shared" si="13"/>
        <v>0</v>
      </c>
    </row>
    <row r="130" spans="1:8">
      <c r="A130" s="67" t="e">
        <f>#REF!</f>
        <v>#REF!</v>
      </c>
      <c r="B130" s="63" t="e">
        <f t="shared" ref="B130:B193" si="17">MID(O130,FIND(" ",O130)+1,8)</f>
        <v>#VALUE!</v>
      </c>
      <c r="C130" s="63" t="s">
        <v>106</v>
      </c>
      <c r="D130" s="64">
        <f t="shared" ref="D130:D193" si="18">L130</f>
        <v>0</v>
      </c>
      <c r="E130" s="88">
        <f t="shared" si="16"/>
        <v>0</v>
      </c>
      <c r="F130" s="90">
        <f t="shared" si="15"/>
        <v>0</v>
      </c>
      <c r="G130" s="65" t="s">
        <v>12</v>
      </c>
      <c r="H130" s="65">
        <f t="shared" si="13"/>
        <v>0</v>
      </c>
    </row>
    <row r="131" spans="1:8">
      <c r="A131" s="67" t="e">
        <f>#REF!</f>
        <v>#REF!</v>
      </c>
      <c r="B131" s="63" t="e">
        <f t="shared" si="17"/>
        <v>#VALUE!</v>
      </c>
      <c r="C131" s="63" t="s">
        <v>106</v>
      </c>
      <c r="D131" s="64">
        <f t="shared" si="18"/>
        <v>0</v>
      </c>
      <c r="E131" s="88">
        <f t="shared" si="16"/>
        <v>0</v>
      </c>
      <c r="F131" s="90">
        <f t="shared" si="15"/>
        <v>0</v>
      </c>
      <c r="G131" s="65" t="s">
        <v>12</v>
      </c>
      <c r="H131" s="65">
        <f t="shared" si="13"/>
        <v>0</v>
      </c>
    </row>
    <row r="132" spans="1:8">
      <c r="A132" s="67" t="e">
        <f>#REF!</f>
        <v>#REF!</v>
      </c>
      <c r="B132" s="63" t="e">
        <f t="shared" si="17"/>
        <v>#VALUE!</v>
      </c>
      <c r="C132" s="63" t="s">
        <v>106</v>
      </c>
      <c r="D132" s="64">
        <f t="shared" si="18"/>
        <v>0</v>
      </c>
      <c r="E132" s="88">
        <f t="shared" si="16"/>
        <v>0</v>
      </c>
      <c r="F132" s="90">
        <f t="shared" si="15"/>
        <v>0</v>
      </c>
      <c r="G132" s="65" t="s">
        <v>12</v>
      </c>
      <c r="H132" s="65">
        <f t="shared" si="13"/>
        <v>0</v>
      </c>
    </row>
    <row r="133" spans="1:8">
      <c r="A133" s="67" t="e">
        <f>#REF!</f>
        <v>#REF!</v>
      </c>
      <c r="B133" s="63" t="e">
        <f t="shared" si="17"/>
        <v>#VALUE!</v>
      </c>
      <c r="C133" s="63" t="s">
        <v>106</v>
      </c>
      <c r="D133" s="64">
        <f t="shared" si="18"/>
        <v>0</v>
      </c>
      <c r="E133" s="88">
        <f t="shared" si="16"/>
        <v>0</v>
      </c>
      <c r="F133" s="90">
        <f t="shared" si="15"/>
        <v>0</v>
      </c>
      <c r="G133" s="65" t="s">
        <v>12</v>
      </c>
      <c r="H133" s="65">
        <f t="shared" si="13"/>
        <v>0</v>
      </c>
    </row>
    <row r="134" spans="1:8">
      <c r="A134" s="67" t="e">
        <f>#REF!</f>
        <v>#REF!</v>
      </c>
      <c r="B134" s="63" t="e">
        <f t="shared" si="17"/>
        <v>#VALUE!</v>
      </c>
      <c r="C134" s="63" t="s">
        <v>106</v>
      </c>
      <c r="D134" s="64">
        <f t="shared" si="18"/>
        <v>0</v>
      </c>
      <c r="E134" s="88">
        <f t="shared" si="16"/>
        <v>0</v>
      </c>
      <c r="F134" s="90">
        <f t="shared" si="15"/>
        <v>0</v>
      </c>
      <c r="G134" s="65" t="s">
        <v>12</v>
      </c>
      <c r="H134" s="65">
        <f t="shared" si="13"/>
        <v>0</v>
      </c>
    </row>
    <row r="135" spans="1:8">
      <c r="A135" s="67" t="e">
        <f>#REF!</f>
        <v>#REF!</v>
      </c>
      <c r="B135" s="63" t="e">
        <f t="shared" si="17"/>
        <v>#VALUE!</v>
      </c>
      <c r="C135" s="63" t="s">
        <v>106</v>
      </c>
      <c r="D135" s="64">
        <f t="shared" si="18"/>
        <v>0</v>
      </c>
      <c r="E135" s="88">
        <f t="shared" si="16"/>
        <v>0</v>
      </c>
      <c r="F135" s="90">
        <f t="shared" si="15"/>
        <v>0</v>
      </c>
      <c r="G135" s="65" t="s">
        <v>12</v>
      </c>
      <c r="H135" s="65">
        <f t="shared" si="13"/>
        <v>0</v>
      </c>
    </row>
    <row r="136" spans="1:8">
      <c r="A136" s="67" t="e">
        <f>#REF!</f>
        <v>#REF!</v>
      </c>
      <c r="B136" s="63" t="e">
        <f t="shared" si="17"/>
        <v>#VALUE!</v>
      </c>
      <c r="C136" s="63" t="s">
        <v>106</v>
      </c>
      <c r="D136" s="64">
        <f t="shared" si="18"/>
        <v>0</v>
      </c>
      <c r="E136" s="88">
        <f t="shared" si="16"/>
        <v>0</v>
      </c>
      <c r="F136" s="90">
        <f t="shared" si="15"/>
        <v>0</v>
      </c>
      <c r="G136" s="65" t="s">
        <v>12</v>
      </c>
      <c r="H136" s="65">
        <f t="shared" si="13"/>
        <v>0</v>
      </c>
    </row>
    <row r="137" spans="1:8">
      <c r="A137" s="67" t="e">
        <f>#REF!</f>
        <v>#REF!</v>
      </c>
      <c r="B137" s="63" t="e">
        <f t="shared" si="17"/>
        <v>#VALUE!</v>
      </c>
      <c r="C137" s="63" t="s">
        <v>106</v>
      </c>
      <c r="D137" s="64">
        <f t="shared" si="18"/>
        <v>0</v>
      </c>
      <c r="E137" s="88">
        <f t="shared" si="16"/>
        <v>0</v>
      </c>
      <c r="F137" s="90">
        <f t="shared" si="15"/>
        <v>0</v>
      </c>
      <c r="G137" s="65" t="s">
        <v>12</v>
      </c>
      <c r="H137" s="65">
        <f t="shared" si="13"/>
        <v>0</v>
      </c>
    </row>
    <row r="138" spans="1:8">
      <c r="A138" s="67" t="e">
        <f>#REF!</f>
        <v>#REF!</v>
      </c>
      <c r="B138" s="63" t="e">
        <f t="shared" si="17"/>
        <v>#VALUE!</v>
      </c>
      <c r="C138" s="63" t="s">
        <v>106</v>
      </c>
      <c r="D138" s="64">
        <f t="shared" si="18"/>
        <v>0</v>
      </c>
      <c r="E138" s="88">
        <f t="shared" si="16"/>
        <v>0</v>
      </c>
      <c r="F138" s="90">
        <f t="shared" si="15"/>
        <v>0</v>
      </c>
      <c r="G138" s="65" t="s">
        <v>12</v>
      </c>
      <c r="H138" s="65">
        <f t="shared" si="13"/>
        <v>0</v>
      </c>
    </row>
    <row r="139" spans="1:8">
      <c r="A139" s="67" t="e">
        <f>#REF!</f>
        <v>#REF!</v>
      </c>
      <c r="B139" s="63" t="e">
        <f t="shared" si="17"/>
        <v>#VALUE!</v>
      </c>
      <c r="C139" s="63" t="s">
        <v>106</v>
      </c>
      <c r="D139" s="64">
        <f t="shared" si="18"/>
        <v>0</v>
      </c>
      <c r="E139" s="88">
        <f t="shared" si="16"/>
        <v>0</v>
      </c>
      <c r="F139" s="90">
        <f t="shared" si="15"/>
        <v>0</v>
      </c>
      <c r="G139" s="65" t="s">
        <v>12</v>
      </c>
      <c r="H139" s="65">
        <f t="shared" si="13"/>
        <v>0</v>
      </c>
    </row>
    <row r="140" spans="1:8">
      <c r="A140" s="67" t="e">
        <f>#REF!</f>
        <v>#REF!</v>
      </c>
      <c r="B140" s="63" t="e">
        <f t="shared" si="17"/>
        <v>#VALUE!</v>
      </c>
      <c r="C140" s="63" t="s">
        <v>106</v>
      </c>
      <c r="D140" s="64">
        <f t="shared" si="18"/>
        <v>0</v>
      </c>
      <c r="E140" s="88">
        <f t="shared" si="16"/>
        <v>0</v>
      </c>
      <c r="F140" s="90">
        <f t="shared" si="15"/>
        <v>0</v>
      </c>
      <c r="G140" s="65" t="s">
        <v>12</v>
      </c>
      <c r="H140" s="65">
        <f t="shared" si="13"/>
        <v>0</v>
      </c>
    </row>
    <row r="141" spans="1:8">
      <c r="A141" s="67" t="e">
        <f>#REF!</f>
        <v>#REF!</v>
      </c>
      <c r="B141" s="63" t="e">
        <f t="shared" si="17"/>
        <v>#VALUE!</v>
      </c>
      <c r="C141" s="63" t="s">
        <v>106</v>
      </c>
      <c r="D141" s="64">
        <f t="shared" si="18"/>
        <v>0</v>
      </c>
      <c r="E141" s="88">
        <f t="shared" si="16"/>
        <v>0</v>
      </c>
      <c r="F141" s="90">
        <f t="shared" si="15"/>
        <v>0</v>
      </c>
      <c r="G141" s="65" t="s">
        <v>12</v>
      </c>
      <c r="H141" s="65">
        <f t="shared" si="13"/>
        <v>0</v>
      </c>
    </row>
    <row r="142" spans="1:8">
      <c r="A142" s="67" t="e">
        <f>#REF!</f>
        <v>#REF!</v>
      </c>
      <c r="B142" s="63" t="e">
        <f t="shared" si="17"/>
        <v>#VALUE!</v>
      </c>
      <c r="C142" s="63" t="s">
        <v>106</v>
      </c>
      <c r="D142" s="64">
        <f t="shared" si="18"/>
        <v>0</v>
      </c>
      <c r="E142" s="88">
        <f t="shared" si="16"/>
        <v>0</v>
      </c>
      <c r="F142" s="90">
        <f t="shared" si="15"/>
        <v>0</v>
      </c>
      <c r="G142" s="65" t="s">
        <v>12</v>
      </c>
      <c r="H142" s="65">
        <f t="shared" si="13"/>
        <v>0</v>
      </c>
    </row>
    <row r="143" spans="1:8">
      <c r="A143" s="67" t="e">
        <f>#REF!</f>
        <v>#REF!</v>
      </c>
      <c r="B143" s="63" t="e">
        <f t="shared" si="17"/>
        <v>#VALUE!</v>
      </c>
      <c r="C143" s="63" t="s">
        <v>106</v>
      </c>
      <c r="D143" s="64">
        <f t="shared" si="18"/>
        <v>0</v>
      </c>
      <c r="E143" s="88">
        <f t="shared" si="16"/>
        <v>0</v>
      </c>
      <c r="F143" s="90">
        <f t="shared" si="15"/>
        <v>0</v>
      </c>
      <c r="G143" s="65" t="s">
        <v>12</v>
      </c>
      <c r="H143" s="65">
        <f t="shared" si="13"/>
        <v>0</v>
      </c>
    </row>
    <row r="144" spans="1:8">
      <c r="A144" s="67" t="e">
        <f>#REF!</f>
        <v>#REF!</v>
      </c>
      <c r="B144" s="63" t="e">
        <f t="shared" si="17"/>
        <v>#VALUE!</v>
      </c>
      <c r="C144" s="63" t="s">
        <v>106</v>
      </c>
      <c r="D144" s="64">
        <f t="shared" si="18"/>
        <v>0</v>
      </c>
      <c r="E144" s="88">
        <f t="shared" si="16"/>
        <v>0</v>
      </c>
      <c r="F144" s="90">
        <f t="shared" si="15"/>
        <v>0</v>
      </c>
      <c r="G144" s="65" t="s">
        <v>12</v>
      </c>
      <c r="H144" s="65">
        <f t="shared" si="13"/>
        <v>0</v>
      </c>
    </row>
    <row r="145" spans="1:8">
      <c r="A145" s="67" t="e">
        <f>#REF!</f>
        <v>#REF!</v>
      </c>
      <c r="B145" s="63" t="e">
        <f t="shared" si="17"/>
        <v>#VALUE!</v>
      </c>
      <c r="C145" s="63" t="s">
        <v>106</v>
      </c>
      <c r="D145" s="64">
        <f t="shared" si="18"/>
        <v>0</v>
      </c>
      <c r="E145" s="88">
        <f t="shared" si="16"/>
        <v>0</v>
      </c>
      <c r="F145" s="90">
        <f t="shared" si="15"/>
        <v>0</v>
      </c>
      <c r="G145" s="65" t="s">
        <v>12</v>
      </c>
      <c r="H145" s="65">
        <f t="shared" si="13"/>
        <v>0</v>
      </c>
    </row>
    <row r="146" spans="1:8">
      <c r="A146" s="67" t="e">
        <f>#REF!</f>
        <v>#REF!</v>
      </c>
      <c r="B146" s="63" t="e">
        <f t="shared" si="17"/>
        <v>#VALUE!</v>
      </c>
      <c r="C146" s="63" t="s">
        <v>106</v>
      </c>
      <c r="D146" s="64">
        <f t="shared" si="18"/>
        <v>0</v>
      </c>
      <c r="E146" s="88">
        <f t="shared" si="16"/>
        <v>0</v>
      </c>
      <c r="F146" s="90">
        <f t="shared" si="15"/>
        <v>0</v>
      </c>
      <c r="G146" s="65" t="s">
        <v>12</v>
      </c>
      <c r="H146" s="65">
        <f t="shared" si="13"/>
        <v>0</v>
      </c>
    </row>
    <row r="147" spans="1:8">
      <c r="A147" s="67" t="e">
        <f>#REF!</f>
        <v>#REF!</v>
      </c>
      <c r="B147" s="63" t="e">
        <f t="shared" si="17"/>
        <v>#VALUE!</v>
      </c>
      <c r="C147" s="63" t="s">
        <v>106</v>
      </c>
      <c r="D147" s="64">
        <f t="shared" si="18"/>
        <v>0</v>
      </c>
      <c r="E147" s="88">
        <f t="shared" si="16"/>
        <v>0</v>
      </c>
      <c r="F147" s="90">
        <f t="shared" si="15"/>
        <v>0</v>
      </c>
      <c r="G147" s="65" t="s">
        <v>12</v>
      </c>
      <c r="H147" s="65">
        <f t="shared" si="13"/>
        <v>0</v>
      </c>
    </row>
    <row r="148" spans="1:8">
      <c r="A148" s="67" t="e">
        <f>#REF!</f>
        <v>#REF!</v>
      </c>
      <c r="B148" s="63" t="e">
        <f t="shared" si="17"/>
        <v>#VALUE!</v>
      </c>
      <c r="C148" s="63" t="s">
        <v>106</v>
      </c>
      <c r="D148" s="64">
        <f t="shared" si="18"/>
        <v>0</v>
      </c>
      <c r="E148" s="88">
        <f t="shared" si="16"/>
        <v>0</v>
      </c>
      <c r="F148" s="90">
        <f t="shared" si="15"/>
        <v>0</v>
      </c>
      <c r="G148" s="65" t="s">
        <v>12</v>
      </c>
      <c r="H148" s="65">
        <f t="shared" si="13"/>
        <v>0</v>
      </c>
    </row>
    <row r="149" spans="1:8">
      <c r="A149" s="67" t="e">
        <f>#REF!</f>
        <v>#REF!</v>
      </c>
      <c r="B149" s="63" t="e">
        <f t="shared" si="17"/>
        <v>#VALUE!</v>
      </c>
      <c r="C149" s="63" t="s">
        <v>106</v>
      </c>
      <c r="D149" s="64">
        <f t="shared" si="18"/>
        <v>0</v>
      </c>
      <c r="E149" s="88">
        <f t="shared" si="16"/>
        <v>0</v>
      </c>
      <c r="F149" s="90">
        <f t="shared" si="15"/>
        <v>0</v>
      </c>
      <c r="G149" s="65" t="s">
        <v>12</v>
      </c>
      <c r="H149" s="65">
        <f t="shared" si="13"/>
        <v>0</v>
      </c>
    </row>
    <row r="150" spans="1:8">
      <c r="A150" s="67" t="e">
        <f>#REF!</f>
        <v>#REF!</v>
      </c>
      <c r="B150" s="63" t="e">
        <f t="shared" si="17"/>
        <v>#VALUE!</v>
      </c>
      <c r="C150" s="63" t="s">
        <v>106</v>
      </c>
      <c r="D150" s="64">
        <f t="shared" si="18"/>
        <v>0</v>
      </c>
      <c r="E150" s="88">
        <f t="shared" si="16"/>
        <v>0</v>
      </c>
      <c r="F150" s="90">
        <f t="shared" si="15"/>
        <v>0</v>
      </c>
      <c r="G150" s="65" t="s">
        <v>12</v>
      </c>
      <c r="H150" s="65">
        <f t="shared" si="13"/>
        <v>0</v>
      </c>
    </row>
    <row r="151" spans="1:8">
      <c r="A151" s="67" t="e">
        <f>#REF!</f>
        <v>#REF!</v>
      </c>
      <c r="B151" s="63" t="e">
        <f t="shared" si="17"/>
        <v>#VALUE!</v>
      </c>
      <c r="C151" s="63" t="s">
        <v>106</v>
      </c>
      <c r="D151" s="64">
        <f t="shared" si="18"/>
        <v>0</v>
      </c>
      <c r="E151" s="88">
        <f t="shared" si="16"/>
        <v>0</v>
      </c>
      <c r="F151" s="90">
        <f t="shared" si="15"/>
        <v>0</v>
      </c>
      <c r="G151" s="65" t="s">
        <v>12</v>
      </c>
      <c r="H151" s="65">
        <f t="shared" si="13"/>
        <v>0</v>
      </c>
    </row>
    <row r="152" spans="1:8">
      <c r="A152" s="67" t="e">
        <f>#REF!</f>
        <v>#REF!</v>
      </c>
      <c r="B152" s="63" t="e">
        <f t="shared" si="17"/>
        <v>#VALUE!</v>
      </c>
      <c r="C152" s="63" t="s">
        <v>106</v>
      </c>
      <c r="D152" s="64">
        <f t="shared" si="18"/>
        <v>0</v>
      </c>
      <c r="E152" s="88">
        <f t="shared" si="16"/>
        <v>0</v>
      </c>
      <c r="F152" s="90">
        <f t="shared" si="15"/>
        <v>0</v>
      </c>
      <c r="G152" s="65" t="s">
        <v>12</v>
      </c>
      <c r="H152" s="65">
        <f t="shared" si="13"/>
        <v>0</v>
      </c>
    </row>
    <row r="153" spans="1:8">
      <c r="A153" s="67" t="e">
        <f>#REF!</f>
        <v>#REF!</v>
      </c>
      <c r="B153" s="63" t="e">
        <f t="shared" si="17"/>
        <v>#VALUE!</v>
      </c>
      <c r="C153" s="63" t="s">
        <v>106</v>
      </c>
      <c r="D153" s="64">
        <f t="shared" si="18"/>
        <v>0</v>
      </c>
      <c r="E153" s="88">
        <f t="shared" si="16"/>
        <v>0</v>
      </c>
      <c r="F153" s="90">
        <f t="shared" si="15"/>
        <v>0</v>
      </c>
      <c r="G153" s="65" t="s">
        <v>12</v>
      </c>
      <c r="H153" s="65">
        <f t="shared" si="13"/>
        <v>0</v>
      </c>
    </row>
    <row r="154" spans="1:8">
      <c r="A154" s="67" t="e">
        <f>#REF!</f>
        <v>#REF!</v>
      </c>
      <c r="B154" s="63" t="e">
        <f t="shared" si="17"/>
        <v>#VALUE!</v>
      </c>
      <c r="C154" s="63" t="s">
        <v>106</v>
      </c>
      <c r="D154" s="64">
        <f t="shared" si="18"/>
        <v>0</v>
      </c>
      <c r="E154" s="88">
        <f t="shared" si="16"/>
        <v>0</v>
      </c>
      <c r="F154" s="90">
        <f t="shared" si="15"/>
        <v>0</v>
      </c>
      <c r="G154" s="65" t="s">
        <v>12</v>
      </c>
      <c r="H154" s="65">
        <f t="shared" si="13"/>
        <v>0</v>
      </c>
    </row>
    <row r="155" spans="1:8">
      <c r="A155" s="67" t="e">
        <f>#REF!</f>
        <v>#REF!</v>
      </c>
      <c r="B155" s="63" t="e">
        <f t="shared" si="17"/>
        <v>#VALUE!</v>
      </c>
      <c r="C155" s="63" t="s">
        <v>106</v>
      </c>
      <c r="D155" s="64">
        <f t="shared" si="18"/>
        <v>0</v>
      </c>
      <c r="E155" s="88">
        <f t="shared" si="16"/>
        <v>0</v>
      </c>
      <c r="F155" s="90">
        <f t="shared" si="15"/>
        <v>0</v>
      </c>
      <c r="G155" s="65" t="s">
        <v>12</v>
      </c>
      <c r="H155" s="65">
        <f t="shared" si="13"/>
        <v>0</v>
      </c>
    </row>
    <row r="156" spans="1:8">
      <c r="A156" s="67" t="e">
        <f>#REF!</f>
        <v>#REF!</v>
      </c>
      <c r="B156" s="63" t="e">
        <f t="shared" si="17"/>
        <v>#VALUE!</v>
      </c>
      <c r="C156" s="63" t="s">
        <v>106</v>
      </c>
      <c r="D156" s="64">
        <f t="shared" si="18"/>
        <v>0</v>
      </c>
      <c r="E156" s="88">
        <f t="shared" si="16"/>
        <v>0</v>
      </c>
      <c r="F156" s="90">
        <f t="shared" si="15"/>
        <v>0</v>
      </c>
      <c r="G156" s="65" t="s">
        <v>12</v>
      </c>
      <c r="H156" s="65">
        <f t="shared" si="13"/>
        <v>0</v>
      </c>
    </row>
    <row r="157" spans="1:8">
      <c r="A157" s="67" t="e">
        <f>#REF!</f>
        <v>#REF!</v>
      </c>
      <c r="B157" s="63" t="e">
        <f t="shared" si="17"/>
        <v>#VALUE!</v>
      </c>
      <c r="C157" s="63" t="s">
        <v>106</v>
      </c>
      <c r="D157" s="64">
        <f t="shared" si="18"/>
        <v>0</v>
      </c>
      <c r="E157" s="88">
        <f t="shared" si="16"/>
        <v>0</v>
      </c>
      <c r="F157" s="90">
        <f t="shared" si="15"/>
        <v>0</v>
      </c>
      <c r="G157" s="65" t="s">
        <v>12</v>
      </c>
      <c r="H157" s="65">
        <f t="shared" si="13"/>
        <v>0</v>
      </c>
    </row>
    <row r="158" spans="1:8">
      <c r="A158" s="67" t="e">
        <f>#REF!</f>
        <v>#REF!</v>
      </c>
      <c r="B158" s="63" t="e">
        <f t="shared" si="17"/>
        <v>#VALUE!</v>
      </c>
      <c r="C158" s="63" t="s">
        <v>106</v>
      </c>
      <c r="D158" s="64">
        <f t="shared" si="18"/>
        <v>0</v>
      </c>
      <c r="E158" s="88">
        <f t="shared" si="16"/>
        <v>0</v>
      </c>
      <c r="F158" s="90">
        <f t="shared" si="15"/>
        <v>0</v>
      </c>
      <c r="G158" s="65" t="s">
        <v>12</v>
      </c>
      <c r="H158" s="65">
        <f t="shared" si="13"/>
        <v>0</v>
      </c>
    </row>
    <row r="159" spans="1:8">
      <c r="A159" s="67" t="e">
        <f>#REF!</f>
        <v>#REF!</v>
      </c>
      <c r="B159" s="63" t="e">
        <f t="shared" si="17"/>
        <v>#VALUE!</v>
      </c>
      <c r="C159" s="63" t="s">
        <v>106</v>
      </c>
      <c r="D159" s="64">
        <f t="shared" si="18"/>
        <v>0</v>
      </c>
      <c r="E159" s="88">
        <f t="shared" si="16"/>
        <v>0</v>
      </c>
      <c r="F159" s="90">
        <f t="shared" si="15"/>
        <v>0</v>
      </c>
      <c r="G159" s="65" t="s">
        <v>12</v>
      </c>
      <c r="H159" s="65">
        <f t="shared" ref="H159:H222" si="19">Q159</f>
        <v>0</v>
      </c>
    </row>
    <row r="160" spans="1:8">
      <c r="A160" s="67" t="e">
        <f>#REF!</f>
        <v>#REF!</v>
      </c>
      <c r="B160" s="63" t="e">
        <f t="shared" si="17"/>
        <v>#VALUE!</v>
      </c>
      <c r="C160" s="63" t="s">
        <v>106</v>
      </c>
      <c r="D160" s="64">
        <f t="shared" si="18"/>
        <v>0</v>
      </c>
      <c r="E160" s="88">
        <f t="shared" si="16"/>
        <v>0</v>
      </c>
      <c r="F160" s="90">
        <f t="shared" si="15"/>
        <v>0</v>
      </c>
      <c r="G160" s="65" t="s">
        <v>12</v>
      </c>
      <c r="H160" s="65">
        <f t="shared" si="19"/>
        <v>0</v>
      </c>
    </row>
    <row r="161" spans="1:8">
      <c r="A161" s="67" t="e">
        <f>#REF!</f>
        <v>#REF!</v>
      </c>
      <c r="B161" s="63" t="e">
        <f t="shared" si="17"/>
        <v>#VALUE!</v>
      </c>
      <c r="C161" s="63" t="s">
        <v>106</v>
      </c>
      <c r="D161" s="64">
        <f t="shared" si="18"/>
        <v>0</v>
      </c>
      <c r="E161" s="88">
        <f t="shared" si="16"/>
        <v>0</v>
      </c>
      <c r="F161" s="90">
        <f t="shared" si="15"/>
        <v>0</v>
      </c>
      <c r="G161" s="65" t="s">
        <v>12</v>
      </c>
      <c r="H161" s="65">
        <f t="shared" si="19"/>
        <v>0</v>
      </c>
    </row>
    <row r="162" spans="1:8">
      <c r="A162" s="67" t="e">
        <f>#REF!</f>
        <v>#REF!</v>
      </c>
      <c r="B162" s="63" t="e">
        <f t="shared" si="17"/>
        <v>#VALUE!</v>
      </c>
      <c r="C162" s="63" t="s">
        <v>106</v>
      </c>
      <c r="D162" s="64">
        <f t="shared" si="18"/>
        <v>0</v>
      </c>
      <c r="E162" s="88">
        <f t="shared" si="16"/>
        <v>0</v>
      </c>
      <c r="F162" s="90">
        <f t="shared" si="15"/>
        <v>0</v>
      </c>
      <c r="G162" s="65" t="s">
        <v>12</v>
      </c>
      <c r="H162" s="65">
        <f t="shared" si="19"/>
        <v>0</v>
      </c>
    </row>
    <row r="163" spans="1:8">
      <c r="A163" s="67" t="e">
        <f>#REF!</f>
        <v>#REF!</v>
      </c>
      <c r="B163" s="63" t="e">
        <f t="shared" si="17"/>
        <v>#VALUE!</v>
      </c>
      <c r="C163" s="63" t="s">
        <v>106</v>
      </c>
      <c r="D163" s="64">
        <f t="shared" si="18"/>
        <v>0</v>
      </c>
      <c r="E163" s="88">
        <f t="shared" si="16"/>
        <v>0</v>
      </c>
      <c r="F163" s="90">
        <f t="shared" si="15"/>
        <v>0</v>
      </c>
      <c r="G163" s="65" t="s">
        <v>12</v>
      </c>
      <c r="H163" s="65">
        <f t="shared" si="19"/>
        <v>0</v>
      </c>
    </row>
    <row r="164" spans="1:8">
      <c r="A164" s="67" t="e">
        <f>#REF!</f>
        <v>#REF!</v>
      </c>
      <c r="B164" s="63" t="e">
        <f t="shared" si="17"/>
        <v>#VALUE!</v>
      </c>
      <c r="C164" s="63" t="s">
        <v>106</v>
      </c>
      <c r="D164" s="64">
        <f t="shared" si="18"/>
        <v>0</v>
      </c>
      <c r="E164" s="88">
        <f t="shared" si="16"/>
        <v>0</v>
      </c>
      <c r="F164" s="90">
        <f t="shared" si="15"/>
        <v>0</v>
      </c>
      <c r="G164" s="65" t="s">
        <v>12</v>
      </c>
      <c r="H164" s="65">
        <f t="shared" si="19"/>
        <v>0</v>
      </c>
    </row>
    <row r="165" spans="1:8">
      <c r="A165" s="67" t="e">
        <f>#REF!</f>
        <v>#REF!</v>
      </c>
      <c r="B165" s="63" t="e">
        <f t="shared" si="17"/>
        <v>#VALUE!</v>
      </c>
      <c r="C165" s="63" t="s">
        <v>106</v>
      </c>
      <c r="D165" s="64">
        <f t="shared" si="18"/>
        <v>0</v>
      </c>
      <c r="E165" s="88">
        <f t="shared" si="16"/>
        <v>0</v>
      </c>
      <c r="F165" s="90">
        <f t="shared" si="15"/>
        <v>0</v>
      </c>
      <c r="G165" s="65" t="s">
        <v>12</v>
      </c>
      <c r="H165" s="65">
        <f t="shared" si="19"/>
        <v>0</v>
      </c>
    </row>
    <row r="166" spans="1:8">
      <c r="A166" s="67" t="e">
        <f>#REF!</f>
        <v>#REF!</v>
      </c>
      <c r="B166" s="63" t="e">
        <f t="shared" si="17"/>
        <v>#VALUE!</v>
      </c>
      <c r="C166" s="63" t="s">
        <v>106</v>
      </c>
      <c r="D166" s="64">
        <f t="shared" si="18"/>
        <v>0</v>
      </c>
      <c r="E166" s="88">
        <f t="shared" si="16"/>
        <v>0</v>
      </c>
      <c r="F166" s="90">
        <f t="shared" si="15"/>
        <v>0</v>
      </c>
      <c r="G166" s="65" t="s">
        <v>12</v>
      </c>
      <c r="H166" s="65">
        <f t="shared" si="19"/>
        <v>0</v>
      </c>
    </row>
    <row r="167" spans="1:8">
      <c r="A167" s="67" t="e">
        <f>#REF!</f>
        <v>#REF!</v>
      </c>
      <c r="B167" s="63" t="e">
        <f t="shared" si="17"/>
        <v>#VALUE!</v>
      </c>
      <c r="C167" s="63" t="s">
        <v>106</v>
      </c>
      <c r="D167" s="64">
        <f t="shared" si="18"/>
        <v>0</v>
      </c>
      <c r="E167" s="88">
        <f t="shared" si="16"/>
        <v>0</v>
      </c>
      <c r="F167" s="90">
        <f t="shared" si="15"/>
        <v>0</v>
      </c>
      <c r="G167" s="65" t="s">
        <v>12</v>
      </c>
      <c r="H167" s="65">
        <f t="shared" si="19"/>
        <v>0</v>
      </c>
    </row>
    <row r="168" spans="1:8">
      <c r="A168" s="67" t="e">
        <f>#REF!</f>
        <v>#REF!</v>
      </c>
      <c r="B168" s="63" t="e">
        <f t="shared" si="17"/>
        <v>#VALUE!</v>
      </c>
      <c r="C168" s="63" t="s">
        <v>106</v>
      </c>
      <c r="D168" s="64">
        <f t="shared" si="18"/>
        <v>0</v>
      </c>
      <c r="E168" s="88">
        <f t="shared" si="16"/>
        <v>0</v>
      </c>
      <c r="F168" s="90">
        <f t="shared" si="15"/>
        <v>0</v>
      </c>
      <c r="G168" s="65" t="s">
        <v>12</v>
      </c>
      <c r="H168" s="65">
        <f t="shared" si="19"/>
        <v>0</v>
      </c>
    </row>
    <row r="169" spans="1:8">
      <c r="A169" s="67" t="e">
        <f>#REF!</f>
        <v>#REF!</v>
      </c>
      <c r="B169" s="63" t="e">
        <f t="shared" si="17"/>
        <v>#VALUE!</v>
      </c>
      <c r="C169" s="63" t="s">
        <v>106</v>
      </c>
      <c r="D169" s="64">
        <f t="shared" si="18"/>
        <v>0</v>
      </c>
      <c r="E169" s="88">
        <f t="shared" si="16"/>
        <v>0</v>
      </c>
      <c r="F169" s="90">
        <f t="shared" si="15"/>
        <v>0</v>
      </c>
      <c r="G169" s="65" t="s">
        <v>12</v>
      </c>
      <c r="H169" s="65">
        <f t="shared" si="19"/>
        <v>0</v>
      </c>
    </row>
    <row r="170" spans="1:8">
      <c r="A170" s="67" t="e">
        <f>#REF!</f>
        <v>#REF!</v>
      </c>
      <c r="B170" s="63" t="e">
        <f t="shared" si="17"/>
        <v>#VALUE!</v>
      </c>
      <c r="C170" s="63" t="s">
        <v>106</v>
      </c>
      <c r="D170" s="64">
        <f t="shared" si="18"/>
        <v>0</v>
      </c>
      <c r="E170" s="88">
        <f t="shared" si="16"/>
        <v>0</v>
      </c>
      <c r="F170" s="90">
        <f t="shared" si="15"/>
        <v>0</v>
      </c>
      <c r="G170" s="65" t="s">
        <v>12</v>
      </c>
      <c r="H170" s="65">
        <f t="shared" si="19"/>
        <v>0</v>
      </c>
    </row>
    <row r="171" spans="1:8">
      <c r="A171" s="67" t="e">
        <f>#REF!</f>
        <v>#REF!</v>
      </c>
      <c r="B171" s="63" t="e">
        <f t="shared" si="17"/>
        <v>#VALUE!</v>
      </c>
      <c r="C171" s="63" t="s">
        <v>106</v>
      </c>
      <c r="D171" s="64">
        <f t="shared" si="18"/>
        <v>0</v>
      </c>
      <c r="E171" s="88">
        <f t="shared" si="16"/>
        <v>0</v>
      </c>
      <c r="F171" s="90">
        <f t="shared" si="15"/>
        <v>0</v>
      </c>
      <c r="G171" s="65" t="s">
        <v>12</v>
      </c>
      <c r="H171" s="65">
        <f t="shared" si="19"/>
        <v>0</v>
      </c>
    </row>
    <row r="172" spans="1:8">
      <c r="A172" s="67" t="e">
        <f>#REF!</f>
        <v>#REF!</v>
      </c>
      <c r="B172" s="63" t="e">
        <f t="shared" si="17"/>
        <v>#VALUE!</v>
      </c>
      <c r="C172" s="63" t="s">
        <v>106</v>
      </c>
      <c r="D172" s="64">
        <f t="shared" si="18"/>
        <v>0</v>
      </c>
      <c r="E172" s="88">
        <f t="shared" si="16"/>
        <v>0</v>
      </c>
      <c r="F172" s="90">
        <f t="shared" si="15"/>
        <v>0</v>
      </c>
      <c r="G172" s="65" t="s">
        <v>12</v>
      </c>
      <c r="H172" s="65">
        <f t="shared" si="19"/>
        <v>0</v>
      </c>
    </row>
    <row r="173" spans="1:8">
      <c r="A173" s="67" t="e">
        <f>#REF!</f>
        <v>#REF!</v>
      </c>
      <c r="B173" s="63" t="e">
        <f t="shared" si="17"/>
        <v>#VALUE!</v>
      </c>
      <c r="C173" s="63" t="s">
        <v>106</v>
      </c>
      <c r="D173" s="64">
        <f t="shared" si="18"/>
        <v>0</v>
      </c>
      <c r="E173" s="88">
        <f t="shared" si="16"/>
        <v>0</v>
      </c>
      <c r="F173" s="90">
        <f t="shared" si="15"/>
        <v>0</v>
      </c>
      <c r="G173" s="65" t="s">
        <v>12</v>
      </c>
      <c r="H173" s="65">
        <f t="shared" si="19"/>
        <v>0</v>
      </c>
    </row>
    <row r="174" spans="1:8">
      <c r="A174" s="67" t="e">
        <f>#REF!</f>
        <v>#REF!</v>
      </c>
      <c r="B174" s="63" t="e">
        <f t="shared" si="17"/>
        <v>#VALUE!</v>
      </c>
      <c r="C174" s="63" t="s">
        <v>106</v>
      </c>
      <c r="D174" s="64">
        <f t="shared" si="18"/>
        <v>0</v>
      </c>
      <c r="E174" s="88">
        <f t="shared" si="16"/>
        <v>0</v>
      </c>
      <c r="F174" s="90">
        <f t="shared" si="15"/>
        <v>0</v>
      </c>
      <c r="G174" s="65" t="s">
        <v>12</v>
      </c>
      <c r="H174" s="65">
        <f t="shared" si="19"/>
        <v>0</v>
      </c>
    </row>
    <row r="175" spans="1:8">
      <c r="A175" s="67" t="e">
        <f>#REF!</f>
        <v>#REF!</v>
      </c>
      <c r="B175" s="63" t="e">
        <f t="shared" si="17"/>
        <v>#VALUE!</v>
      </c>
      <c r="C175" s="63" t="s">
        <v>106</v>
      </c>
      <c r="D175" s="64">
        <f t="shared" si="18"/>
        <v>0</v>
      </c>
      <c r="E175" s="88">
        <f t="shared" si="16"/>
        <v>0</v>
      </c>
      <c r="F175" s="90">
        <f t="shared" si="15"/>
        <v>0</v>
      </c>
      <c r="G175" s="65" t="s">
        <v>12</v>
      </c>
      <c r="H175" s="65">
        <f t="shared" si="19"/>
        <v>0</v>
      </c>
    </row>
    <row r="176" spans="1:8">
      <c r="A176" s="67" t="e">
        <f>#REF!</f>
        <v>#REF!</v>
      </c>
      <c r="B176" s="63" t="e">
        <f t="shared" si="17"/>
        <v>#VALUE!</v>
      </c>
      <c r="C176" s="63" t="s">
        <v>106</v>
      </c>
      <c r="D176" s="64">
        <f t="shared" si="18"/>
        <v>0</v>
      </c>
      <c r="E176" s="88">
        <f t="shared" si="16"/>
        <v>0</v>
      </c>
      <c r="F176" s="90">
        <f t="shared" si="15"/>
        <v>0</v>
      </c>
      <c r="G176" s="65" t="s">
        <v>12</v>
      </c>
      <c r="H176" s="65">
        <f t="shared" si="19"/>
        <v>0</v>
      </c>
    </row>
    <row r="177" spans="1:8">
      <c r="A177" s="67" t="e">
        <f>#REF!</f>
        <v>#REF!</v>
      </c>
      <c r="B177" s="63" t="e">
        <f t="shared" si="17"/>
        <v>#VALUE!</v>
      </c>
      <c r="C177" s="63" t="s">
        <v>106</v>
      </c>
      <c r="D177" s="64">
        <f t="shared" si="18"/>
        <v>0</v>
      </c>
      <c r="E177" s="88">
        <f t="shared" si="16"/>
        <v>0</v>
      </c>
      <c r="F177" s="90">
        <f t="shared" ref="F177:F232" si="20">(D177*E177)</f>
        <v>0</v>
      </c>
      <c r="G177" s="65" t="s">
        <v>12</v>
      </c>
      <c r="H177" s="65">
        <f t="shared" si="19"/>
        <v>0</v>
      </c>
    </row>
    <row r="178" spans="1:8">
      <c r="A178" s="67" t="e">
        <f>#REF!</f>
        <v>#REF!</v>
      </c>
      <c r="B178" s="63" t="e">
        <f t="shared" si="17"/>
        <v>#VALUE!</v>
      </c>
      <c r="C178" s="63" t="s">
        <v>106</v>
      </c>
      <c r="D178" s="64">
        <f t="shared" si="18"/>
        <v>0</v>
      </c>
      <c r="E178" s="88">
        <f t="shared" si="16"/>
        <v>0</v>
      </c>
      <c r="F178" s="90">
        <f t="shared" si="20"/>
        <v>0</v>
      </c>
      <c r="G178" s="65" t="s">
        <v>12</v>
      </c>
      <c r="H178" s="65">
        <f t="shared" si="19"/>
        <v>0</v>
      </c>
    </row>
    <row r="179" spans="1:8">
      <c r="A179" s="67" t="e">
        <f>#REF!</f>
        <v>#REF!</v>
      </c>
      <c r="B179" s="63" t="e">
        <f t="shared" si="17"/>
        <v>#VALUE!</v>
      </c>
      <c r="C179" s="63" t="s">
        <v>106</v>
      </c>
      <c r="D179" s="64">
        <f t="shared" si="18"/>
        <v>0</v>
      </c>
      <c r="E179" s="88">
        <f t="shared" si="16"/>
        <v>0</v>
      </c>
      <c r="F179" s="90">
        <f t="shared" si="20"/>
        <v>0</v>
      </c>
      <c r="G179" s="65" t="s">
        <v>12</v>
      </c>
      <c r="H179" s="65">
        <f t="shared" si="19"/>
        <v>0</v>
      </c>
    </row>
    <row r="180" spans="1:8">
      <c r="A180" s="67" t="e">
        <f>#REF!</f>
        <v>#REF!</v>
      </c>
      <c r="B180" s="63" t="e">
        <f t="shared" si="17"/>
        <v>#VALUE!</v>
      </c>
      <c r="C180" s="63" t="s">
        <v>106</v>
      </c>
      <c r="D180" s="64">
        <f t="shared" si="18"/>
        <v>0</v>
      </c>
      <c r="E180" s="88">
        <f t="shared" si="16"/>
        <v>0</v>
      </c>
      <c r="F180" s="90">
        <f t="shared" si="20"/>
        <v>0</v>
      </c>
      <c r="G180" s="65" t="s">
        <v>12</v>
      </c>
      <c r="H180" s="65">
        <f t="shared" si="19"/>
        <v>0</v>
      </c>
    </row>
    <row r="181" spans="1:8">
      <c r="A181" s="67" t="e">
        <f>#REF!</f>
        <v>#REF!</v>
      </c>
      <c r="B181" s="63" t="e">
        <f t="shared" si="17"/>
        <v>#VALUE!</v>
      </c>
      <c r="C181" s="63" t="s">
        <v>106</v>
      </c>
      <c r="D181" s="64">
        <f t="shared" si="18"/>
        <v>0</v>
      </c>
      <c r="E181" s="88">
        <f t="shared" si="16"/>
        <v>0</v>
      </c>
      <c r="F181" s="90">
        <f t="shared" si="20"/>
        <v>0</v>
      </c>
      <c r="G181" s="65" t="s">
        <v>12</v>
      </c>
      <c r="H181" s="65">
        <f t="shared" si="19"/>
        <v>0</v>
      </c>
    </row>
    <row r="182" spans="1:8">
      <c r="A182" s="67" t="e">
        <f>#REF!</f>
        <v>#REF!</v>
      </c>
      <c r="B182" s="63" t="e">
        <f t="shared" si="17"/>
        <v>#VALUE!</v>
      </c>
      <c r="C182" s="63" t="s">
        <v>106</v>
      </c>
      <c r="D182" s="64">
        <f t="shared" si="18"/>
        <v>0</v>
      </c>
      <c r="E182" s="88">
        <f t="shared" si="16"/>
        <v>0</v>
      </c>
      <c r="F182" s="90">
        <f t="shared" si="20"/>
        <v>0</v>
      </c>
      <c r="G182" s="65" t="s">
        <v>12</v>
      </c>
      <c r="H182" s="65">
        <f t="shared" si="19"/>
        <v>0</v>
      </c>
    </row>
    <row r="183" spans="1:8">
      <c r="A183" s="67" t="e">
        <f>#REF!</f>
        <v>#REF!</v>
      </c>
      <c r="B183" s="63" t="e">
        <f t="shared" si="17"/>
        <v>#VALUE!</v>
      </c>
      <c r="C183" s="63" t="s">
        <v>106</v>
      </c>
      <c r="D183" s="64">
        <f t="shared" si="18"/>
        <v>0</v>
      </c>
      <c r="E183" s="88">
        <f t="shared" si="16"/>
        <v>0</v>
      </c>
      <c r="F183" s="90">
        <f t="shared" si="20"/>
        <v>0</v>
      </c>
      <c r="G183" s="65" t="s">
        <v>12</v>
      </c>
      <c r="H183" s="65">
        <f t="shared" si="19"/>
        <v>0</v>
      </c>
    </row>
    <row r="184" spans="1:8">
      <c r="A184" s="67" t="e">
        <f>#REF!</f>
        <v>#REF!</v>
      </c>
      <c r="B184" s="63" t="e">
        <f t="shared" si="17"/>
        <v>#VALUE!</v>
      </c>
      <c r="C184" s="63" t="s">
        <v>106</v>
      </c>
      <c r="D184" s="64">
        <f t="shared" si="18"/>
        <v>0</v>
      </c>
      <c r="E184" s="88">
        <f t="shared" si="16"/>
        <v>0</v>
      </c>
      <c r="F184" s="90">
        <f t="shared" si="20"/>
        <v>0</v>
      </c>
      <c r="G184" s="65" t="s">
        <v>12</v>
      </c>
      <c r="H184" s="65">
        <f t="shared" si="19"/>
        <v>0</v>
      </c>
    </row>
    <row r="185" spans="1:8">
      <c r="A185" s="67" t="e">
        <f>#REF!</f>
        <v>#REF!</v>
      </c>
      <c r="B185" s="63" t="e">
        <f t="shared" si="17"/>
        <v>#VALUE!</v>
      </c>
      <c r="C185" s="63" t="s">
        <v>106</v>
      </c>
      <c r="D185" s="64">
        <f t="shared" si="18"/>
        <v>0</v>
      </c>
      <c r="E185" s="88">
        <f t="shared" si="16"/>
        <v>0</v>
      </c>
      <c r="F185" s="90">
        <f t="shared" si="20"/>
        <v>0</v>
      </c>
      <c r="G185" s="65" t="s">
        <v>12</v>
      </c>
      <c r="H185" s="65">
        <f t="shared" si="19"/>
        <v>0</v>
      </c>
    </row>
    <row r="186" spans="1:8">
      <c r="A186" s="67" t="e">
        <f>#REF!</f>
        <v>#REF!</v>
      </c>
      <c r="B186" s="63" t="e">
        <f t="shared" si="17"/>
        <v>#VALUE!</v>
      </c>
      <c r="C186" s="63" t="s">
        <v>106</v>
      </c>
      <c r="D186" s="64">
        <f t="shared" si="18"/>
        <v>0</v>
      </c>
      <c r="E186" s="88">
        <f t="shared" si="16"/>
        <v>0</v>
      </c>
      <c r="F186" s="90">
        <f t="shared" si="20"/>
        <v>0</v>
      </c>
      <c r="G186" s="65" t="s">
        <v>12</v>
      </c>
      <c r="H186" s="65">
        <f t="shared" si="19"/>
        <v>0</v>
      </c>
    </row>
    <row r="187" spans="1:8">
      <c r="A187" s="67" t="e">
        <f>#REF!</f>
        <v>#REF!</v>
      </c>
      <c r="B187" s="63" t="e">
        <f t="shared" si="17"/>
        <v>#VALUE!</v>
      </c>
      <c r="C187" s="63" t="s">
        <v>106</v>
      </c>
      <c r="D187" s="64">
        <f t="shared" si="18"/>
        <v>0</v>
      </c>
      <c r="E187" s="88">
        <f t="shared" si="16"/>
        <v>0</v>
      </c>
      <c r="F187" s="90">
        <f t="shared" si="20"/>
        <v>0</v>
      </c>
      <c r="G187" s="65" t="s">
        <v>12</v>
      </c>
      <c r="H187" s="65">
        <f t="shared" si="19"/>
        <v>0</v>
      </c>
    </row>
    <row r="188" spans="1:8">
      <c r="A188" s="67" t="e">
        <f>#REF!</f>
        <v>#REF!</v>
      </c>
      <c r="B188" s="63" t="e">
        <f t="shared" si="17"/>
        <v>#VALUE!</v>
      </c>
      <c r="C188" s="63" t="s">
        <v>106</v>
      </c>
      <c r="D188" s="64">
        <f t="shared" si="18"/>
        <v>0</v>
      </c>
      <c r="E188" s="88">
        <f t="shared" si="16"/>
        <v>0</v>
      </c>
      <c r="F188" s="90">
        <f t="shared" si="20"/>
        <v>0</v>
      </c>
      <c r="G188" s="65" t="s">
        <v>12</v>
      </c>
      <c r="H188" s="65">
        <f t="shared" si="19"/>
        <v>0</v>
      </c>
    </row>
    <row r="189" spans="1:8">
      <c r="A189" s="67" t="e">
        <f>#REF!</f>
        <v>#REF!</v>
      </c>
      <c r="B189" s="63" t="e">
        <f t="shared" si="17"/>
        <v>#VALUE!</v>
      </c>
      <c r="C189" s="63" t="s">
        <v>106</v>
      </c>
      <c r="D189" s="64">
        <f t="shared" si="18"/>
        <v>0</v>
      </c>
      <c r="E189" s="88">
        <f t="shared" si="16"/>
        <v>0</v>
      </c>
      <c r="F189" s="90">
        <f t="shared" si="20"/>
        <v>0</v>
      </c>
      <c r="G189" s="65" t="s">
        <v>12</v>
      </c>
      <c r="H189" s="65">
        <f t="shared" si="19"/>
        <v>0</v>
      </c>
    </row>
    <row r="190" spans="1:8">
      <c r="A190" s="67" t="e">
        <f>#REF!</f>
        <v>#REF!</v>
      </c>
      <c r="B190" s="63" t="e">
        <f t="shared" si="17"/>
        <v>#VALUE!</v>
      </c>
      <c r="C190" s="63" t="s">
        <v>106</v>
      </c>
      <c r="D190" s="64">
        <f t="shared" si="18"/>
        <v>0</v>
      </c>
      <c r="E190" s="88">
        <f t="shared" si="16"/>
        <v>0</v>
      </c>
      <c r="F190" s="90">
        <f t="shared" si="20"/>
        <v>0</v>
      </c>
      <c r="G190" s="65" t="s">
        <v>12</v>
      </c>
      <c r="H190" s="65">
        <f t="shared" si="19"/>
        <v>0</v>
      </c>
    </row>
    <row r="191" spans="1:8">
      <c r="A191" s="67" t="e">
        <f>#REF!</f>
        <v>#REF!</v>
      </c>
      <c r="B191" s="63" t="e">
        <f t="shared" si="17"/>
        <v>#VALUE!</v>
      </c>
      <c r="C191" s="63" t="s">
        <v>106</v>
      </c>
      <c r="D191" s="64">
        <f t="shared" si="18"/>
        <v>0</v>
      </c>
      <c r="E191" s="88">
        <f t="shared" si="16"/>
        <v>0</v>
      </c>
      <c r="F191" s="90">
        <f t="shared" si="20"/>
        <v>0</v>
      </c>
      <c r="G191" s="65" t="s">
        <v>12</v>
      </c>
      <c r="H191" s="65">
        <f t="shared" si="19"/>
        <v>0</v>
      </c>
    </row>
    <row r="192" spans="1:8">
      <c r="A192" s="67" t="e">
        <f>#REF!</f>
        <v>#REF!</v>
      </c>
      <c r="B192" s="63" t="e">
        <f t="shared" si="17"/>
        <v>#VALUE!</v>
      </c>
      <c r="C192" s="63" t="s">
        <v>106</v>
      </c>
      <c r="D192" s="64">
        <f t="shared" si="18"/>
        <v>0</v>
      </c>
      <c r="E192" s="88">
        <f t="shared" si="16"/>
        <v>0</v>
      </c>
      <c r="F192" s="90">
        <f t="shared" si="20"/>
        <v>0</v>
      </c>
      <c r="G192" s="65" t="s">
        <v>12</v>
      </c>
      <c r="H192" s="65">
        <f t="shared" si="19"/>
        <v>0</v>
      </c>
    </row>
    <row r="193" spans="1:8">
      <c r="A193" s="67" t="e">
        <f>#REF!</f>
        <v>#REF!</v>
      </c>
      <c r="B193" s="63" t="e">
        <f t="shared" si="17"/>
        <v>#VALUE!</v>
      </c>
      <c r="C193" s="63" t="s">
        <v>106</v>
      </c>
      <c r="D193" s="64">
        <f t="shared" si="18"/>
        <v>0</v>
      </c>
      <c r="E193" s="88">
        <f t="shared" ref="E193:E243" si="21">M193/100</f>
        <v>0</v>
      </c>
      <c r="F193" s="90">
        <f t="shared" si="20"/>
        <v>0</v>
      </c>
      <c r="G193" s="65" t="s">
        <v>12</v>
      </c>
      <c r="H193" s="65">
        <f t="shared" si="19"/>
        <v>0</v>
      </c>
    </row>
    <row r="194" spans="1:8">
      <c r="A194" s="67" t="e">
        <f>#REF!</f>
        <v>#REF!</v>
      </c>
      <c r="B194" s="63" t="e">
        <f t="shared" ref="B194:B257" si="22">MID(O194,FIND(" ",O194)+1,8)</f>
        <v>#VALUE!</v>
      </c>
      <c r="C194" s="63" t="s">
        <v>106</v>
      </c>
      <c r="D194" s="64">
        <f t="shared" ref="D194:D257" si="23">L194</f>
        <v>0</v>
      </c>
      <c r="E194" s="88">
        <f t="shared" si="21"/>
        <v>0</v>
      </c>
      <c r="F194" s="90">
        <f t="shared" si="20"/>
        <v>0</v>
      </c>
      <c r="G194" s="65" t="s">
        <v>12</v>
      </c>
      <c r="H194" s="65">
        <f t="shared" si="19"/>
        <v>0</v>
      </c>
    </row>
    <row r="195" spans="1:8">
      <c r="A195" s="67" t="e">
        <f>#REF!</f>
        <v>#REF!</v>
      </c>
      <c r="B195" s="63" t="e">
        <f t="shared" si="22"/>
        <v>#VALUE!</v>
      </c>
      <c r="C195" s="63" t="s">
        <v>106</v>
      </c>
      <c r="D195" s="64">
        <f t="shared" si="23"/>
        <v>0</v>
      </c>
      <c r="E195" s="88">
        <f t="shared" si="21"/>
        <v>0</v>
      </c>
      <c r="F195" s="90">
        <f t="shared" si="20"/>
        <v>0</v>
      </c>
      <c r="G195" s="65" t="s">
        <v>12</v>
      </c>
      <c r="H195" s="65">
        <f t="shared" si="19"/>
        <v>0</v>
      </c>
    </row>
    <row r="196" spans="1:8">
      <c r="A196" s="67" t="e">
        <f>#REF!</f>
        <v>#REF!</v>
      </c>
      <c r="B196" s="63" t="e">
        <f t="shared" si="22"/>
        <v>#VALUE!</v>
      </c>
      <c r="C196" s="63" t="s">
        <v>106</v>
      </c>
      <c r="D196" s="64">
        <f t="shared" si="23"/>
        <v>0</v>
      </c>
      <c r="E196" s="88">
        <f t="shared" si="21"/>
        <v>0</v>
      </c>
      <c r="F196" s="90">
        <f t="shared" si="20"/>
        <v>0</v>
      </c>
      <c r="G196" s="65" t="s">
        <v>12</v>
      </c>
      <c r="H196" s="65">
        <f t="shared" si="19"/>
        <v>0</v>
      </c>
    </row>
    <row r="197" spans="1:8">
      <c r="A197" s="67" t="e">
        <f>#REF!</f>
        <v>#REF!</v>
      </c>
      <c r="B197" s="63" t="e">
        <f t="shared" si="22"/>
        <v>#VALUE!</v>
      </c>
      <c r="C197" s="63" t="s">
        <v>106</v>
      </c>
      <c r="D197" s="64">
        <f t="shared" si="23"/>
        <v>0</v>
      </c>
      <c r="E197" s="88">
        <f t="shared" si="21"/>
        <v>0</v>
      </c>
      <c r="F197" s="90">
        <f t="shared" si="20"/>
        <v>0</v>
      </c>
      <c r="G197" s="65" t="s">
        <v>12</v>
      </c>
      <c r="H197" s="65">
        <f t="shared" si="19"/>
        <v>0</v>
      </c>
    </row>
    <row r="198" spans="1:8">
      <c r="A198" s="67" t="e">
        <f>#REF!</f>
        <v>#REF!</v>
      </c>
      <c r="B198" s="63" t="e">
        <f t="shared" si="22"/>
        <v>#VALUE!</v>
      </c>
      <c r="C198" s="63" t="s">
        <v>106</v>
      </c>
      <c r="D198" s="64">
        <f t="shared" si="23"/>
        <v>0</v>
      </c>
      <c r="E198" s="88">
        <f t="shared" si="21"/>
        <v>0</v>
      </c>
      <c r="F198" s="90">
        <f t="shared" si="20"/>
        <v>0</v>
      </c>
      <c r="G198" s="65" t="s">
        <v>12</v>
      </c>
      <c r="H198" s="65">
        <f t="shared" si="19"/>
        <v>0</v>
      </c>
    </row>
    <row r="199" spans="1:8">
      <c r="A199" s="67" t="e">
        <f>#REF!</f>
        <v>#REF!</v>
      </c>
      <c r="B199" s="63" t="e">
        <f t="shared" si="22"/>
        <v>#VALUE!</v>
      </c>
      <c r="C199" s="63" t="s">
        <v>106</v>
      </c>
      <c r="D199" s="64">
        <f t="shared" si="23"/>
        <v>0</v>
      </c>
      <c r="E199" s="88">
        <f t="shared" si="21"/>
        <v>0</v>
      </c>
      <c r="F199" s="90">
        <f t="shared" si="20"/>
        <v>0</v>
      </c>
      <c r="G199" s="65" t="s">
        <v>12</v>
      </c>
      <c r="H199" s="65">
        <f t="shared" si="19"/>
        <v>0</v>
      </c>
    </row>
    <row r="200" spans="1:8">
      <c r="A200" s="67" t="e">
        <f>#REF!</f>
        <v>#REF!</v>
      </c>
      <c r="B200" s="63" t="e">
        <f t="shared" si="22"/>
        <v>#VALUE!</v>
      </c>
      <c r="C200" s="63" t="s">
        <v>106</v>
      </c>
      <c r="D200" s="64">
        <f t="shared" si="23"/>
        <v>0</v>
      </c>
      <c r="E200" s="88">
        <f t="shared" si="21"/>
        <v>0</v>
      </c>
      <c r="F200" s="90">
        <f t="shared" si="20"/>
        <v>0</v>
      </c>
      <c r="G200" s="65" t="s">
        <v>12</v>
      </c>
      <c r="H200" s="65">
        <f t="shared" si="19"/>
        <v>0</v>
      </c>
    </row>
    <row r="201" spans="1:8">
      <c r="A201" s="67" t="e">
        <f>#REF!</f>
        <v>#REF!</v>
      </c>
      <c r="B201" s="63" t="e">
        <f t="shared" si="22"/>
        <v>#VALUE!</v>
      </c>
      <c r="C201" s="63" t="s">
        <v>106</v>
      </c>
      <c r="D201" s="64">
        <f t="shared" si="23"/>
        <v>0</v>
      </c>
      <c r="E201" s="88">
        <f t="shared" si="21"/>
        <v>0</v>
      </c>
      <c r="F201" s="90">
        <f t="shared" si="20"/>
        <v>0</v>
      </c>
      <c r="G201" s="65" t="s">
        <v>12</v>
      </c>
      <c r="H201" s="65">
        <f t="shared" si="19"/>
        <v>0</v>
      </c>
    </row>
    <row r="202" spans="1:8">
      <c r="A202" s="67" t="e">
        <f>#REF!</f>
        <v>#REF!</v>
      </c>
      <c r="B202" s="63" t="e">
        <f t="shared" si="22"/>
        <v>#VALUE!</v>
      </c>
      <c r="C202" s="63" t="s">
        <v>106</v>
      </c>
      <c r="D202" s="64">
        <f t="shared" si="23"/>
        <v>0</v>
      </c>
      <c r="E202" s="88">
        <f t="shared" si="21"/>
        <v>0</v>
      </c>
      <c r="F202" s="90">
        <f t="shared" si="20"/>
        <v>0</v>
      </c>
      <c r="G202" s="65" t="s">
        <v>12</v>
      </c>
      <c r="H202" s="65">
        <f t="shared" si="19"/>
        <v>0</v>
      </c>
    </row>
    <row r="203" spans="1:8">
      <c r="A203" s="67" t="e">
        <f>#REF!</f>
        <v>#REF!</v>
      </c>
      <c r="B203" s="63" t="e">
        <f t="shared" si="22"/>
        <v>#VALUE!</v>
      </c>
      <c r="C203" s="63" t="s">
        <v>106</v>
      </c>
      <c r="D203" s="64">
        <f t="shared" si="23"/>
        <v>0</v>
      </c>
      <c r="E203" s="88">
        <f t="shared" si="21"/>
        <v>0</v>
      </c>
      <c r="F203" s="90">
        <f t="shared" si="20"/>
        <v>0</v>
      </c>
      <c r="G203" s="65" t="s">
        <v>12</v>
      </c>
      <c r="H203" s="65">
        <f t="shared" si="19"/>
        <v>0</v>
      </c>
    </row>
    <row r="204" spans="1:8">
      <c r="A204" s="67" t="e">
        <f>#REF!</f>
        <v>#REF!</v>
      </c>
      <c r="B204" s="63" t="e">
        <f t="shared" si="22"/>
        <v>#VALUE!</v>
      </c>
      <c r="C204" s="63" t="s">
        <v>106</v>
      </c>
      <c r="D204" s="64">
        <f t="shared" si="23"/>
        <v>0</v>
      </c>
      <c r="E204" s="88">
        <f t="shared" si="21"/>
        <v>0</v>
      </c>
      <c r="F204" s="90">
        <f t="shared" si="20"/>
        <v>0</v>
      </c>
      <c r="G204" s="65" t="s">
        <v>12</v>
      </c>
      <c r="H204" s="65">
        <f t="shared" si="19"/>
        <v>0</v>
      </c>
    </row>
    <row r="205" spans="1:8">
      <c r="A205" s="67" t="e">
        <f>#REF!</f>
        <v>#REF!</v>
      </c>
      <c r="B205" s="63" t="e">
        <f t="shared" si="22"/>
        <v>#VALUE!</v>
      </c>
      <c r="C205" s="63" t="s">
        <v>106</v>
      </c>
      <c r="D205" s="64">
        <f t="shared" si="23"/>
        <v>0</v>
      </c>
      <c r="E205" s="88">
        <f t="shared" si="21"/>
        <v>0</v>
      </c>
      <c r="F205" s="90">
        <f t="shared" si="20"/>
        <v>0</v>
      </c>
      <c r="G205" s="65" t="s">
        <v>12</v>
      </c>
      <c r="H205" s="65">
        <f t="shared" si="19"/>
        <v>0</v>
      </c>
    </row>
    <row r="206" spans="1:8">
      <c r="A206" s="67" t="e">
        <f>#REF!</f>
        <v>#REF!</v>
      </c>
      <c r="B206" s="63" t="e">
        <f t="shared" si="22"/>
        <v>#VALUE!</v>
      </c>
      <c r="C206" s="63" t="s">
        <v>106</v>
      </c>
      <c r="D206" s="64">
        <f t="shared" si="23"/>
        <v>0</v>
      </c>
      <c r="E206" s="88">
        <f t="shared" si="21"/>
        <v>0</v>
      </c>
      <c r="F206" s="90">
        <f t="shared" si="20"/>
        <v>0</v>
      </c>
      <c r="G206" s="65" t="s">
        <v>12</v>
      </c>
      <c r="H206" s="65">
        <f t="shared" si="19"/>
        <v>0</v>
      </c>
    </row>
    <row r="207" spans="1:8">
      <c r="A207" s="67" t="e">
        <f>#REF!</f>
        <v>#REF!</v>
      </c>
      <c r="B207" s="63" t="e">
        <f t="shared" si="22"/>
        <v>#VALUE!</v>
      </c>
      <c r="C207" s="63" t="s">
        <v>106</v>
      </c>
      <c r="D207" s="64">
        <f t="shared" si="23"/>
        <v>0</v>
      </c>
      <c r="E207" s="88">
        <f t="shared" si="21"/>
        <v>0</v>
      </c>
      <c r="F207" s="90">
        <f t="shared" si="20"/>
        <v>0</v>
      </c>
      <c r="G207" s="65" t="s">
        <v>12</v>
      </c>
      <c r="H207" s="65">
        <f t="shared" si="19"/>
        <v>0</v>
      </c>
    </row>
    <row r="208" spans="1:8">
      <c r="A208" s="67" t="e">
        <f>#REF!</f>
        <v>#REF!</v>
      </c>
      <c r="B208" s="63" t="e">
        <f t="shared" si="22"/>
        <v>#VALUE!</v>
      </c>
      <c r="C208" s="63" t="s">
        <v>106</v>
      </c>
      <c r="D208" s="64">
        <f t="shared" si="23"/>
        <v>0</v>
      </c>
      <c r="E208" s="88">
        <f t="shared" si="21"/>
        <v>0</v>
      </c>
      <c r="F208" s="90">
        <f t="shared" si="20"/>
        <v>0</v>
      </c>
      <c r="G208" s="65" t="s">
        <v>12</v>
      </c>
      <c r="H208" s="65">
        <f t="shared" si="19"/>
        <v>0</v>
      </c>
    </row>
    <row r="209" spans="1:8">
      <c r="A209" s="67" t="e">
        <f>#REF!</f>
        <v>#REF!</v>
      </c>
      <c r="B209" s="63" t="e">
        <f t="shared" si="22"/>
        <v>#VALUE!</v>
      </c>
      <c r="C209" s="63" t="s">
        <v>106</v>
      </c>
      <c r="D209" s="64">
        <f t="shared" si="23"/>
        <v>0</v>
      </c>
      <c r="E209" s="88">
        <f t="shared" si="21"/>
        <v>0</v>
      </c>
      <c r="F209" s="90">
        <f t="shared" si="20"/>
        <v>0</v>
      </c>
      <c r="G209" s="65" t="s">
        <v>12</v>
      </c>
      <c r="H209" s="65">
        <f t="shared" si="19"/>
        <v>0</v>
      </c>
    </row>
    <row r="210" spans="1:8">
      <c r="A210" s="67" t="e">
        <f>#REF!</f>
        <v>#REF!</v>
      </c>
      <c r="B210" s="63" t="e">
        <f t="shared" si="22"/>
        <v>#VALUE!</v>
      </c>
      <c r="C210" s="63" t="s">
        <v>106</v>
      </c>
      <c r="D210" s="64">
        <f t="shared" si="23"/>
        <v>0</v>
      </c>
      <c r="E210" s="88">
        <f t="shared" si="21"/>
        <v>0</v>
      </c>
      <c r="F210" s="90">
        <f t="shared" si="20"/>
        <v>0</v>
      </c>
      <c r="G210" s="65" t="s">
        <v>12</v>
      </c>
      <c r="H210" s="65">
        <f t="shared" si="19"/>
        <v>0</v>
      </c>
    </row>
    <row r="211" spans="1:8">
      <c r="A211" s="67" t="e">
        <f>#REF!</f>
        <v>#REF!</v>
      </c>
      <c r="B211" s="63" t="e">
        <f t="shared" si="22"/>
        <v>#VALUE!</v>
      </c>
      <c r="C211" s="63" t="s">
        <v>106</v>
      </c>
      <c r="D211" s="64">
        <f t="shared" si="23"/>
        <v>0</v>
      </c>
      <c r="E211" s="88">
        <f t="shared" si="21"/>
        <v>0</v>
      </c>
      <c r="F211" s="90">
        <f t="shared" si="20"/>
        <v>0</v>
      </c>
      <c r="G211" s="65" t="s">
        <v>12</v>
      </c>
      <c r="H211" s="65">
        <f t="shared" si="19"/>
        <v>0</v>
      </c>
    </row>
    <row r="212" spans="1:8">
      <c r="A212" s="67" t="e">
        <f>#REF!</f>
        <v>#REF!</v>
      </c>
      <c r="B212" s="63" t="e">
        <f t="shared" si="22"/>
        <v>#VALUE!</v>
      </c>
      <c r="C212" s="63" t="s">
        <v>106</v>
      </c>
      <c r="D212" s="64">
        <f t="shared" si="23"/>
        <v>0</v>
      </c>
      <c r="E212" s="88">
        <f t="shared" si="21"/>
        <v>0</v>
      </c>
      <c r="F212" s="90">
        <f t="shared" si="20"/>
        <v>0</v>
      </c>
      <c r="G212" s="65" t="s">
        <v>12</v>
      </c>
      <c r="H212" s="65">
        <f t="shared" si="19"/>
        <v>0</v>
      </c>
    </row>
    <row r="213" spans="1:8">
      <c r="A213" s="67" t="e">
        <f>#REF!</f>
        <v>#REF!</v>
      </c>
      <c r="B213" s="63" t="e">
        <f t="shared" si="22"/>
        <v>#VALUE!</v>
      </c>
      <c r="C213" s="63" t="s">
        <v>106</v>
      </c>
      <c r="D213" s="64">
        <f t="shared" si="23"/>
        <v>0</v>
      </c>
      <c r="E213" s="88">
        <f t="shared" si="21"/>
        <v>0</v>
      </c>
      <c r="F213" s="90">
        <f t="shared" si="20"/>
        <v>0</v>
      </c>
      <c r="G213" s="65" t="s">
        <v>12</v>
      </c>
      <c r="H213" s="65">
        <f t="shared" si="19"/>
        <v>0</v>
      </c>
    </row>
    <row r="214" spans="1:8">
      <c r="A214" s="67" t="e">
        <f>#REF!</f>
        <v>#REF!</v>
      </c>
      <c r="B214" s="63" t="e">
        <f t="shared" si="22"/>
        <v>#VALUE!</v>
      </c>
      <c r="C214" s="63" t="s">
        <v>106</v>
      </c>
      <c r="D214" s="64">
        <f t="shared" si="23"/>
        <v>0</v>
      </c>
      <c r="E214" s="88">
        <f t="shared" si="21"/>
        <v>0</v>
      </c>
      <c r="F214" s="90">
        <f t="shared" si="20"/>
        <v>0</v>
      </c>
      <c r="G214" s="65" t="s">
        <v>12</v>
      </c>
      <c r="H214" s="65">
        <f t="shared" si="19"/>
        <v>0</v>
      </c>
    </row>
    <row r="215" spans="1:8">
      <c r="A215" s="67" t="e">
        <f>#REF!</f>
        <v>#REF!</v>
      </c>
      <c r="B215" s="63" t="e">
        <f t="shared" si="22"/>
        <v>#VALUE!</v>
      </c>
      <c r="C215" s="63" t="s">
        <v>106</v>
      </c>
      <c r="D215" s="64">
        <f t="shared" si="23"/>
        <v>0</v>
      </c>
      <c r="E215" s="88">
        <f t="shared" si="21"/>
        <v>0</v>
      </c>
      <c r="F215" s="90">
        <f t="shared" si="20"/>
        <v>0</v>
      </c>
      <c r="G215" s="65" t="s">
        <v>12</v>
      </c>
      <c r="H215" s="65">
        <f t="shared" si="19"/>
        <v>0</v>
      </c>
    </row>
    <row r="216" spans="1:8">
      <c r="A216" s="67" t="e">
        <f>#REF!</f>
        <v>#REF!</v>
      </c>
      <c r="B216" s="63" t="e">
        <f t="shared" si="22"/>
        <v>#VALUE!</v>
      </c>
      <c r="C216" s="63" t="s">
        <v>106</v>
      </c>
      <c r="D216" s="64">
        <f t="shared" si="23"/>
        <v>0</v>
      </c>
      <c r="E216" s="88">
        <f t="shared" si="21"/>
        <v>0</v>
      </c>
      <c r="F216" s="90">
        <f t="shared" si="20"/>
        <v>0</v>
      </c>
      <c r="G216" s="65" t="s">
        <v>12</v>
      </c>
      <c r="H216" s="65">
        <f t="shared" si="19"/>
        <v>0</v>
      </c>
    </row>
    <row r="217" spans="1:8">
      <c r="A217" s="67" t="e">
        <f>#REF!</f>
        <v>#REF!</v>
      </c>
      <c r="B217" s="63" t="e">
        <f t="shared" si="22"/>
        <v>#VALUE!</v>
      </c>
      <c r="C217" s="63" t="s">
        <v>106</v>
      </c>
      <c r="D217" s="64">
        <f t="shared" si="23"/>
        <v>0</v>
      </c>
      <c r="E217" s="88">
        <f t="shared" si="21"/>
        <v>0</v>
      </c>
      <c r="F217" s="90">
        <f t="shared" si="20"/>
        <v>0</v>
      </c>
      <c r="G217" s="65" t="s">
        <v>12</v>
      </c>
      <c r="H217" s="65">
        <f t="shared" si="19"/>
        <v>0</v>
      </c>
    </row>
    <row r="218" spans="1:8">
      <c r="A218" s="67" t="e">
        <f>#REF!</f>
        <v>#REF!</v>
      </c>
      <c r="B218" s="63" t="e">
        <f t="shared" si="22"/>
        <v>#VALUE!</v>
      </c>
      <c r="C218" s="63" t="s">
        <v>106</v>
      </c>
      <c r="D218" s="64">
        <f t="shared" si="23"/>
        <v>0</v>
      </c>
      <c r="E218" s="88">
        <f t="shared" si="21"/>
        <v>0</v>
      </c>
      <c r="F218" s="90">
        <f t="shared" si="20"/>
        <v>0</v>
      </c>
      <c r="G218" s="65" t="s">
        <v>12</v>
      </c>
      <c r="H218" s="65">
        <f t="shared" si="19"/>
        <v>0</v>
      </c>
    </row>
    <row r="219" spans="1:8">
      <c r="A219" s="67" t="e">
        <f>#REF!</f>
        <v>#REF!</v>
      </c>
      <c r="B219" s="63" t="e">
        <f t="shared" si="22"/>
        <v>#VALUE!</v>
      </c>
      <c r="C219" s="63" t="s">
        <v>106</v>
      </c>
      <c r="D219" s="64">
        <f t="shared" si="23"/>
        <v>0</v>
      </c>
      <c r="E219" s="88">
        <f t="shared" si="21"/>
        <v>0</v>
      </c>
      <c r="F219" s="90">
        <f t="shared" si="20"/>
        <v>0</v>
      </c>
      <c r="G219" s="65" t="s">
        <v>12</v>
      </c>
      <c r="H219" s="65">
        <f t="shared" si="19"/>
        <v>0</v>
      </c>
    </row>
    <row r="220" spans="1:8">
      <c r="A220" s="67" t="e">
        <f>#REF!</f>
        <v>#REF!</v>
      </c>
      <c r="B220" s="63" t="e">
        <f t="shared" si="22"/>
        <v>#VALUE!</v>
      </c>
      <c r="C220" s="63" t="s">
        <v>106</v>
      </c>
      <c r="D220" s="64">
        <f t="shared" si="23"/>
        <v>0</v>
      </c>
      <c r="E220" s="88">
        <f t="shared" si="21"/>
        <v>0</v>
      </c>
      <c r="F220" s="90">
        <f t="shared" si="20"/>
        <v>0</v>
      </c>
      <c r="G220" s="65" t="s">
        <v>12</v>
      </c>
      <c r="H220" s="65">
        <f t="shared" si="19"/>
        <v>0</v>
      </c>
    </row>
    <row r="221" spans="1:8">
      <c r="A221" s="67" t="e">
        <f>#REF!</f>
        <v>#REF!</v>
      </c>
      <c r="B221" s="63" t="e">
        <f t="shared" si="22"/>
        <v>#VALUE!</v>
      </c>
      <c r="C221" s="63" t="s">
        <v>106</v>
      </c>
      <c r="D221" s="64">
        <f t="shared" si="23"/>
        <v>0</v>
      </c>
      <c r="E221" s="88">
        <f t="shared" si="21"/>
        <v>0</v>
      </c>
      <c r="F221" s="90">
        <f t="shared" si="20"/>
        <v>0</v>
      </c>
      <c r="G221" s="65" t="s">
        <v>12</v>
      </c>
      <c r="H221" s="65">
        <f t="shared" si="19"/>
        <v>0</v>
      </c>
    </row>
    <row r="222" spans="1:8">
      <c r="A222" s="67" t="e">
        <f>#REF!</f>
        <v>#REF!</v>
      </c>
      <c r="B222" s="63" t="e">
        <f t="shared" si="22"/>
        <v>#VALUE!</v>
      </c>
      <c r="C222" s="63" t="s">
        <v>106</v>
      </c>
      <c r="D222" s="64">
        <f t="shared" si="23"/>
        <v>0</v>
      </c>
      <c r="E222" s="88">
        <f t="shared" si="21"/>
        <v>0</v>
      </c>
      <c r="F222" s="90">
        <f t="shared" si="20"/>
        <v>0</v>
      </c>
      <c r="G222" s="65" t="s">
        <v>12</v>
      </c>
      <c r="H222" s="65">
        <f t="shared" si="19"/>
        <v>0</v>
      </c>
    </row>
    <row r="223" spans="1:8">
      <c r="A223" s="67" t="e">
        <f>#REF!</f>
        <v>#REF!</v>
      </c>
      <c r="B223" s="63" t="e">
        <f t="shared" si="22"/>
        <v>#VALUE!</v>
      </c>
      <c r="C223" s="63" t="s">
        <v>106</v>
      </c>
      <c r="D223" s="64">
        <f t="shared" si="23"/>
        <v>0</v>
      </c>
      <c r="E223" s="88">
        <f t="shared" si="21"/>
        <v>0</v>
      </c>
      <c r="F223" s="90">
        <f t="shared" si="20"/>
        <v>0</v>
      </c>
      <c r="G223" s="65" t="s">
        <v>12</v>
      </c>
      <c r="H223" s="65">
        <f t="shared" ref="H223:H242" si="24">Q223</f>
        <v>0</v>
      </c>
    </row>
    <row r="224" spans="1:8">
      <c r="A224" s="67" t="e">
        <f>#REF!</f>
        <v>#REF!</v>
      </c>
      <c r="B224" s="63" t="e">
        <f t="shared" si="22"/>
        <v>#VALUE!</v>
      </c>
      <c r="C224" s="63" t="s">
        <v>106</v>
      </c>
      <c r="D224" s="64">
        <f t="shared" si="23"/>
        <v>0</v>
      </c>
      <c r="E224" s="88">
        <f t="shared" si="21"/>
        <v>0</v>
      </c>
      <c r="F224" s="90">
        <f t="shared" si="20"/>
        <v>0</v>
      </c>
      <c r="G224" s="65" t="s">
        <v>12</v>
      </c>
      <c r="H224" s="65">
        <f t="shared" si="24"/>
        <v>0</v>
      </c>
    </row>
    <row r="225" spans="1:8">
      <c r="A225" s="67" t="e">
        <f>#REF!</f>
        <v>#REF!</v>
      </c>
      <c r="B225" s="63" t="e">
        <f t="shared" si="22"/>
        <v>#VALUE!</v>
      </c>
      <c r="C225" s="63" t="s">
        <v>106</v>
      </c>
      <c r="D225" s="64">
        <f t="shared" si="23"/>
        <v>0</v>
      </c>
      <c r="E225" s="88">
        <f t="shared" si="21"/>
        <v>0</v>
      </c>
      <c r="F225" s="90">
        <f t="shared" si="20"/>
        <v>0</v>
      </c>
      <c r="G225" s="65" t="s">
        <v>12</v>
      </c>
      <c r="H225" s="65">
        <f t="shared" si="24"/>
        <v>0</v>
      </c>
    </row>
    <row r="226" spans="1:8">
      <c r="A226" s="67" t="e">
        <f>#REF!</f>
        <v>#REF!</v>
      </c>
      <c r="B226" s="63" t="e">
        <f t="shared" si="22"/>
        <v>#VALUE!</v>
      </c>
      <c r="C226" s="63" t="s">
        <v>106</v>
      </c>
      <c r="D226" s="64">
        <f t="shared" si="23"/>
        <v>0</v>
      </c>
      <c r="E226" s="88">
        <f t="shared" si="21"/>
        <v>0</v>
      </c>
      <c r="F226" s="90">
        <f t="shared" si="20"/>
        <v>0</v>
      </c>
      <c r="G226" s="65" t="s">
        <v>12</v>
      </c>
      <c r="H226" s="65">
        <f t="shared" si="24"/>
        <v>0</v>
      </c>
    </row>
    <row r="227" spans="1:8">
      <c r="A227" s="67" t="e">
        <f>#REF!</f>
        <v>#REF!</v>
      </c>
      <c r="B227" s="63" t="e">
        <f t="shared" si="22"/>
        <v>#VALUE!</v>
      </c>
      <c r="C227" s="63" t="s">
        <v>106</v>
      </c>
      <c r="D227" s="64">
        <f t="shared" si="23"/>
        <v>0</v>
      </c>
      <c r="E227" s="88">
        <f t="shared" si="21"/>
        <v>0</v>
      </c>
      <c r="F227" s="90">
        <f t="shared" si="20"/>
        <v>0</v>
      </c>
      <c r="G227" s="65" t="s">
        <v>12</v>
      </c>
      <c r="H227" s="65">
        <f t="shared" si="24"/>
        <v>0</v>
      </c>
    </row>
    <row r="228" spans="1:8">
      <c r="A228" s="67" t="e">
        <f>#REF!</f>
        <v>#REF!</v>
      </c>
      <c r="B228" s="63" t="e">
        <f t="shared" si="22"/>
        <v>#VALUE!</v>
      </c>
      <c r="C228" s="63" t="s">
        <v>106</v>
      </c>
      <c r="D228" s="64">
        <f t="shared" si="23"/>
        <v>0</v>
      </c>
      <c r="E228" s="88">
        <f t="shared" si="21"/>
        <v>0</v>
      </c>
      <c r="F228" s="90">
        <f t="shared" si="20"/>
        <v>0</v>
      </c>
      <c r="G228" s="65" t="s">
        <v>12</v>
      </c>
      <c r="H228" s="65">
        <f t="shared" si="24"/>
        <v>0</v>
      </c>
    </row>
    <row r="229" spans="1:8">
      <c r="A229" s="67" t="e">
        <f>#REF!</f>
        <v>#REF!</v>
      </c>
      <c r="B229" s="63" t="e">
        <f t="shared" si="22"/>
        <v>#VALUE!</v>
      </c>
      <c r="C229" s="63" t="s">
        <v>106</v>
      </c>
      <c r="D229" s="64">
        <f t="shared" si="23"/>
        <v>0</v>
      </c>
      <c r="E229" s="88">
        <f t="shared" si="21"/>
        <v>0</v>
      </c>
      <c r="F229" s="90">
        <f t="shared" si="20"/>
        <v>0</v>
      </c>
      <c r="G229" s="65" t="s">
        <v>12</v>
      </c>
      <c r="H229" s="65">
        <f t="shared" si="24"/>
        <v>0</v>
      </c>
    </row>
    <row r="230" spans="1:8">
      <c r="A230" s="67" t="e">
        <f>#REF!</f>
        <v>#REF!</v>
      </c>
      <c r="B230" s="63" t="e">
        <f t="shared" si="22"/>
        <v>#VALUE!</v>
      </c>
      <c r="C230" s="63" t="s">
        <v>106</v>
      </c>
      <c r="D230" s="64">
        <f t="shared" si="23"/>
        <v>0</v>
      </c>
      <c r="E230" s="88">
        <f t="shared" si="21"/>
        <v>0</v>
      </c>
      <c r="F230" s="90">
        <f t="shared" si="20"/>
        <v>0</v>
      </c>
      <c r="G230" s="65" t="s">
        <v>12</v>
      </c>
      <c r="H230" s="65">
        <f t="shared" si="24"/>
        <v>0</v>
      </c>
    </row>
    <row r="231" spans="1:8">
      <c r="A231" s="67" t="e">
        <f>#REF!</f>
        <v>#REF!</v>
      </c>
      <c r="B231" s="63" t="e">
        <f t="shared" si="22"/>
        <v>#VALUE!</v>
      </c>
      <c r="C231" s="63" t="s">
        <v>106</v>
      </c>
      <c r="D231" s="64">
        <f t="shared" si="23"/>
        <v>0</v>
      </c>
      <c r="E231" s="88">
        <f t="shared" si="21"/>
        <v>0</v>
      </c>
      <c r="F231" s="90">
        <f t="shared" si="20"/>
        <v>0</v>
      </c>
      <c r="G231" s="65" t="s">
        <v>12</v>
      </c>
      <c r="H231" s="65">
        <f t="shared" si="24"/>
        <v>0</v>
      </c>
    </row>
    <row r="232" spans="1:8">
      <c r="A232" s="67" t="e">
        <f>#REF!</f>
        <v>#REF!</v>
      </c>
      <c r="B232" s="63" t="e">
        <f t="shared" si="22"/>
        <v>#VALUE!</v>
      </c>
      <c r="C232" s="63" t="s">
        <v>106</v>
      </c>
      <c r="D232" s="64">
        <f t="shared" si="23"/>
        <v>0</v>
      </c>
      <c r="E232" s="88">
        <f t="shared" si="21"/>
        <v>0</v>
      </c>
      <c r="F232" s="90">
        <f t="shared" si="20"/>
        <v>0</v>
      </c>
      <c r="G232" s="65" t="s">
        <v>12</v>
      </c>
      <c r="H232" s="65">
        <f t="shared" si="24"/>
        <v>0</v>
      </c>
    </row>
    <row r="233" spans="1:8">
      <c r="A233" s="67" t="e">
        <f>#REF!</f>
        <v>#REF!</v>
      </c>
      <c r="B233" s="63" t="e">
        <f t="shared" si="22"/>
        <v>#VALUE!</v>
      </c>
      <c r="C233" s="63" t="s">
        <v>106</v>
      </c>
      <c r="D233" s="64">
        <f t="shared" si="23"/>
        <v>0</v>
      </c>
      <c r="E233" s="88">
        <f t="shared" si="21"/>
        <v>0</v>
      </c>
      <c r="F233" s="90">
        <f t="shared" ref="F233:F243" si="25">(D233*E233)</f>
        <v>0</v>
      </c>
      <c r="G233" s="65" t="s">
        <v>12</v>
      </c>
      <c r="H233" s="65">
        <f t="shared" si="24"/>
        <v>0</v>
      </c>
    </row>
    <row r="234" spans="1:8">
      <c r="A234" s="67" t="e">
        <f>#REF!</f>
        <v>#REF!</v>
      </c>
      <c r="B234" s="63" t="e">
        <f t="shared" si="22"/>
        <v>#VALUE!</v>
      </c>
      <c r="C234" s="63" t="s">
        <v>106</v>
      </c>
      <c r="D234" s="64">
        <f t="shared" si="23"/>
        <v>0</v>
      </c>
      <c r="E234" s="88">
        <f t="shared" si="21"/>
        <v>0</v>
      </c>
      <c r="F234" s="90">
        <f t="shared" si="25"/>
        <v>0</v>
      </c>
      <c r="G234" s="65" t="s">
        <v>12</v>
      </c>
      <c r="H234" s="65">
        <f t="shared" si="24"/>
        <v>0</v>
      </c>
    </row>
    <row r="235" spans="1:8">
      <c r="A235" s="67" t="e">
        <f>#REF!</f>
        <v>#REF!</v>
      </c>
      <c r="B235" s="63" t="e">
        <f t="shared" si="22"/>
        <v>#VALUE!</v>
      </c>
      <c r="C235" s="63" t="s">
        <v>106</v>
      </c>
      <c r="D235" s="64">
        <f t="shared" si="23"/>
        <v>0</v>
      </c>
      <c r="E235" s="88">
        <f t="shared" si="21"/>
        <v>0</v>
      </c>
      <c r="F235" s="90">
        <f t="shared" si="25"/>
        <v>0</v>
      </c>
      <c r="G235" s="65" t="s">
        <v>12</v>
      </c>
      <c r="H235" s="65">
        <f t="shared" si="24"/>
        <v>0</v>
      </c>
    </row>
    <row r="236" spans="1:8">
      <c r="A236" s="67" t="e">
        <f>#REF!</f>
        <v>#REF!</v>
      </c>
      <c r="B236" s="63" t="e">
        <f t="shared" si="22"/>
        <v>#VALUE!</v>
      </c>
      <c r="C236" s="63" t="s">
        <v>106</v>
      </c>
      <c r="D236" s="64">
        <f t="shared" si="23"/>
        <v>0</v>
      </c>
      <c r="E236" s="88">
        <f t="shared" si="21"/>
        <v>0</v>
      </c>
      <c r="F236" s="90">
        <f t="shared" si="25"/>
        <v>0</v>
      </c>
      <c r="G236" s="65" t="s">
        <v>12</v>
      </c>
      <c r="H236" s="65">
        <f t="shared" si="24"/>
        <v>0</v>
      </c>
    </row>
    <row r="237" spans="1:8">
      <c r="A237" s="67" t="e">
        <f>#REF!</f>
        <v>#REF!</v>
      </c>
      <c r="B237" s="63" t="e">
        <f t="shared" si="22"/>
        <v>#VALUE!</v>
      </c>
      <c r="C237" s="63" t="s">
        <v>106</v>
      </c>
      <c r="D237" s="64">
        <f t="shared" si="23"/>
        <v>0</v>
      </c>
      <c r="E237" s="88">
        <f t="shared" si="21"/>
        <v>0</v>
      </c>
      <c r="F237" s="90">
        <f t="shared" si="25"/>
        <v>0</v>
      </c>
      <c r="G237" s="65" t="s">
        <v>12</v>
      </c>
      <c r="H237" s="65">
        <f t="shared" si="24"/>
        <v>0</v>
      </c>
    </row>
    <row r="238" spans="1:8">
      <c r="A238" s="67" t="e">
        <f>#REF!</f>
        <v>#REF!</v>
      </c>
      <c r="B238" s="63" t="e">
        <f t="shared" si="22"/>
        <v>#VALUE!</v>
      </c>
      <c r="C238" s="63" t="s">
        <v>106</v>
      </c>
      <c r="D238" s="64">
        <f t="shared" si="23"/>
        <v>0</v>
      </c>
      <c r="E238" s="88">
        <f t="shared" si="21"/>
        <v>0</v>
      </c>
      <c r="F238" s="90">
        <f t="shared" si="25"/>
        <v>0</v>
      </c>
      <c r="G238" s="65" t="s">
        <v>12</v>
      </c>
      <c r="H238" s="65">
        <f t="shared" si="24"/>
        <v>0</v>
      </c>
    </row>
    <row r="239" spans="1:8">
      <c r="A239" s="67" t="e">
        <f>#REF!</f>
        <v>#REF!</v>
      </c>
      <c r="B239" s="63" t="e">
        <f t="shared" si="22"/>
        <v>#VALUE!</v>
      </c>
      <c r="C239" s="63" t="s">
        <v>106</v>
      </c>
      <c r="D239" s="64">
        <f t="shared" si="23"/>
        <v>0</v>
      </c>
      <c r="E239" s="88">
        <f t="shared" si="21"/>
        <v>0</v>
      </c>
      <c r="F239" s="90">
        <f t="shared" si="25"/>
        <v>0</v>
      </c>
      <c r="G239" s="65" t="s">
        <v>12</v>
      </c>
      <c r="H239" s="65">
        <f t="shared" si="24"/>
        <v>0</v>
      </c>
    </row>
    <row r="240" spans="1:8">
      <c r="A240" s="67" t="e">
        <f>#REF!</f>
        <v>#REF!</v>
      </c>
      <c r="B240" s="63" t="e">
        <f t="shared" si="22"/>
        <v>#VALUE!</v>
      </c>
      <c r="C240" s="63" t="s">
        <v>106</v>
      </c>
      <c r="D240" s="64">
        <f t="shared" si="23"/>
        <v>0</v>
      </c>
      <c r="E240" s="88">
        <f t="shared" si="21"/>
        <v>0</v>
      </c>
      <c r="F240" s="90">
        <f t="shared" si="25"/>
        <v>0</v>
      </c>
      <c r="G240" s="65" t="s">
        <v>12</v>
      </c>
      <c r="H240" s="65">
        <f t="shared" si="24"/>
        <v>0</v>
      </c>
    </row>
    <row r="241" spans="1:8">
      <c r="A241" s="67" t="e">
        <f>#REF!</f>
        <v>#REF!</v>
      </c>
      <c r="B241" s="63" t="e">
        <f t="shared" si="22"/>
        <v>#VALUE!</v>
      </c>
      <c r="C241" s="63" t="s">
        <v>106</v>
      </c>
      <c r="D241" s="64">
        <f t="shared" si="23"/>
        <v>0</v>
      </c>
      <c r="E241" s="88">
        <f t="shared" si="21"/>
        <v>0</v>
      </c>
      <c r="F241" s="90">
        <f t="shared" si="25"/>
        <v>0</v>
      </c>
      <c r="G241" s="65" t="s">
        <v>12</v>
      </c>
      <c r="H241" s="65">
        <f t="shared" si="24"/>
        <v>0</v>
      </c>
    </row>
    <row r="242" spans="1:8">
      <c r="A242" s="67" t="e">
        <f>#REF!</f>
        <v>#REF!</v>
      </c>
      <c r="B242" s="63" t="e">
        <f t="shared" si="22"/>
        <v>#VALUE!</v>
      </c>
      <c r="C242" s="63" t="s">
        <v>106</v>
      </c>
      <c r="D242" s="64">
        <f t="shared" si="23"/>
        <v>0</v>
      </c>
      <c r="E242" s="88">
        <f t="shared" si="21"/>
        <v>0</v>
      </c>
      <c r="F242" s="90">
        <f>(D242*E242)</f>
        <v>0</v>
      </c>
      <c r="G242" s="65" t="s">
        <v>12</v>
      </c>
      <c r="H242" s="65">
        <f t="shared" si="24"/>
        <v>0</v>
      </c>
    </row>
    <row r="243" spans="1:8">
      <c r="A243" s="67" t="e">
        <f>#REF!</f>
        <v>#REF!</v>
      </c>
      <c r="B243" s="63" t="e">
        <f t="shared" si="22"/>
        <v>#VALUE!</v>
      </c>
      <c r="C243" s="63" t="s">
        <v>106</v>
      </c>
      <c r="D243" s="64">
        <f t="shared" si="23"/>
        <v>0</v>
      </c>
      <c r="E243" s="88">
        <f t="shared" si="21"/>
        <v>0</v>
      </c>
      <c r="F243" s="90">
        <f t="shared" si="25"/>
        <v>0</v>
      </c>
      <c r="G243" s="65" t="s">
        <v>12</v>
      </c>
      <c r="H243" s="65">
        <f>Q243</f>
        <v>0</v>
      </c>
    </row>
    <row r="244" spans="1:8">
      <c r="A244" s="67" t="e">
        <f>#REF!</f>
        <v>#REF!</v>
      </c>
      <c r="B244" s="63" t="e">
        <f t="shared" si="22"/>
        <v>#VALUE!</v>
      </c>
      <c r="C244" s="63" t="s">
        <v>106</v>
      </c>
      <c r="D244" s="64">
        <f t="shared" si="23"/>
        <v>0</v>
      </c>
      <c r="E244" s="88">
        <f t="shared" ref="E244:E250" si="26">M244/100</f>
        <v>0</v>
      </c>
      <c r="F244" s="90">
        <f t="shared" ref="F244:F250" si="27">(D244*E244)</f>
        <v>0</v>
      </c>
      <c r="G244" s="65" t="s">
        <v>12</v>
      </c>
      <c r="H244" s="65">
        <f t="shared" ref="H244:H250" si="28">Q244</f>
        <v>0</v>
      </c>
    </row>
    <row r="245" spans="1:8">
      <c r="A245" s="67" t="e">
        <f>#REF!</f>
        <v>#REF!</v>
      </c>
      <c r="B245" s="63" t="e">
        <f t="shared" si="22"/>
        <v>#VALUE!</v>
      </c>
      <c r="C245" s="63" t="s">
        <v>106</v>
      </c>
      <c r="D245" s="64">
        <f t="shared" si="23"/>
        <v>0</v>
      </c>
      <c r="E245" s="88">
        <f t="shared" si="26"/>
        <v>0</v>
      </c>
      <c r="F245" s="90">
        <f t="shared" si="27"/>
        <v>0</v>
      </c>
      <c r="G245" s="65" t="s">
        <v>12</v>
      </c>
      <c r="H245" s="65">
        <f t="shared" si="28"/>
        <v>0</v>
      </c>
    </row>
    <row r="246" spans="1:8">
      <c r="A246" s="67" t="e">
        <f>#REF!</f>
        <v>#REF!</v>
      </c>
      <c r="B246" s="63" t="e">
        <f t="shared" si="22"/>
        <v>#VALUE!</v>
      </c>
      <c r="C246" s="63" t="s">
        <v>106</v>
      </c>
      <c r="D246" s="64">
        <f t="shared" si="23"/>
        <v>0</v>
      </c>
      <c r="E246" s="88">
        <f t="shared" si="26"/>
        <v>0</v>
      </c>
      <c r="F246" s="90">
        <f t="shared" si="27"/>
        <v>0</v>
      </c>
      <c r="G246" s="65" t="s">
        <v>12</v>
      </c>
      <c r="H246" s="65">
        <f t="shared" si="28"/>
        <v>0</v>
      </c>
    </row>
    <row r="247" spans="1:8">
      <c r="A247" s="67" t="e">
        <f>#REF!</f>
        <v>#REF!</v>
      </c>
      <c r="B247" s="63" t="e">
        <f t="shared" si="22"/>
        <v>#VALUE!</v>
      </c>
      <c r="C247" s="63" t="s">
        <v>106</v>
      </c>
      <c r="D247" s="64">
        <f t="shared" si="23"/>
        <v>0</v>
      </c>
      <c r="E247" s="88">
        <f t="shared" si="26"/>
        <v>0</v>
      </c>
      <c r="F247" s="90">
        <f t="shared" si="27"/>
        <v>0</v>
      </c>
      <c r="G247" s="65" t="s">
        <v>12</v>
      </c>
      <c r="H247" s="65">
        <f t="shared" si="28"/>
        <v>0</v>
      </c>
    </row>
    <row r="248" spans="1:8">
      <c r="A248" s="67" t="e">
        <f>#REF!</f>
        <v>#REF!</v>
      </c>
      <c r="B248" s="63" t="e">
        <f t="shared" si="22"/>
        <v>#VALUE!</v>
      </c>
      <c r="C248" s="63" t="s">
        <v>106</v>
      </c>
      <c r="D248" s="64">
        <f t="shared" si="23"/>
        <v>0</v>
      </c>
      <c r="E248" s="88">
        <f t="shared" si="26"/>
        <v>0</v>
      </c>
      <c r="F248" s="90">
        <f t="shared" si="27"/>
        <v>0</v>
      </c>
      <c r="G248" s="65" t="s">
        <v>12</v>
      </c>
      <c r="H248" s="65">
        <f t="shared" si="28"/>
        <v>0</v>
      </c>
    </row>
    <row r="249" spans="1:8">
      <c r="A249" s="67" t="e">
        <f>#REF!</f>
        <v>#REF!</v>
      </c>
      <c r="B249" s="63" t="e">
        <f t="shared" si="22"/>
        <v>#VALUE!</v>
      </c>
      <c r="C249" s="63" t="s">
        <v>106</v>
      </c>
      <c r="D249" s="64">
        <f t="shared" si="23"/>
        <v>0</v>
      </c>
      <c r="E249" s="88">
        <f t="shared" si="26"/>
        <v>0</v>
      </c>
      <c r="F249" s="90">
        <f t="shared" si="27"/>
        <v>0</v>
      </c>
      <c r="G249" s="65" t="s">
        <v>12</v>
      </c>
      <c r="H249" s="65">
        <f t="shared" si="28"/>
        <v>0</v>
      </c>
    </row>
    <row r="250" spans="1:8">
      <c r="A250" s="67" t="e">
        <f>#REF!</f>
        <v>#REF!</v>
      </c>
      <c r="B250" s="63" t="e">
        <f t="shared" si="22"/>
        <v>#VALUE!</v>
      </c>
      <c r="C250" s="63" t="s">
        <v>106</v>
      </c>
      <c r="D250" s="64">
        <f t="shared" si="23"/>
        <v>0</v>
      </c>
      <c r="E250" s="88">
        <f t="shared" si="26"/>
        <v>0</v>
      </c>
      <c r="F250" s="90">
        <f t="shared" si="27"/>
        <v>0</v>
      </c>
      <c r="G250" s="65" t="s">
        <v>12</v>
      </c>
      <c r="H250" s="65">
        <f t="shared" si="28"/>
        <v>0</v>
      </c>
    </row>
    <row r="251" spans="1:8">
      <c r="A251" s="67" t="e">
        <f>#REF!</f>
        <v>#REF!</v>
      </c>
      <c r="B251" s="63" t="e">
        <f t="shared" si="22"/>
        <v>#VALUE!</v>
      </c>
      <c r="C251" s="63" t="s">
        <v>106</v>
      </c>
      <c r="D251" s="64">
        <f t="shared" si="23"/>
        <v>0</v>
      </c>
      <c r="E251" s="88">
        <f t="shared" ref="E251:E257" si="29">M251/100</f>
        <v>0</v>
      </c>
      <c r="F251" s="90">
        <f t="shared" ref="F251:F257" si="30">(D251*E251)</f>
        <v>0</v>
      </c>
      <c r="G251" s="65" t="s">
        <v>12</v>
      </c>
      <c r="H251" s="65">
        <f t="shared" ref="H251:H257" si="31">Q251</f>
        <v>0</v>
      </c>
    </row>
    <row r="252" spans="1:8">
      <c r="A252" s="67" t="e">
        <f>#REF!</f>
        <v>#REF!</v>
      </c>
      <c r="B252" s="63" t="e">
        <f t="shared" si="22"/>
        <v>#VALUE!</v>
      </c>
      <c r="C252" s="63" t="s">
        <v>106</v>
      </c>
      <c r="D252" s="64">
        <f t="shared" si="23"/>
        <v>0</v>
      </c>
      <c r="E252" s="88">
        <f t="shared" si="29"/>
        <v>0</v>
      </c>
      <c r="F252" s="90">
        <f t="shared" si="30"/>
        <v>0</v>
      </c>
      <c r="G252" s="65" t="s">
        <v>12</v>
      </c>
      <c r="H252" s="65">
        <f t="shared" si="31"/>
        <v>0</v>
      </c>
    </row>
    <row r="253" spans="1:8">
      <c r="A253" s="67" t="e">
        <f>#REF!</f>
        <v>#REF!</v>
      </c>
      <c r="B253" s="63" t="e">
        <f t="shared" si="22"/>
        <v>#VALUE!</v>
      </c>
      <c r="C253" s="63" t="s">
        <v>106</v>
      </c>
      <c r="D253" s="64">
        <f t="shared" si="23"/>
        <v>0</v>
      </c>
      <c r="E253" s="88">
        <f t="shared" si="29"/>
        <v>0</v>
      </c>
      <c r="F253" s="90">
        <f t="shared" si="30"/>
        <v>0</v>
      </c>
      <c r="G253" s="65" t="s">
        <v>12</v>
      </c>
      <c r="H253" s="65">
        <f t="shared" si="31"/>
        <v>0</v>
      </c>
    </row>
    <row r="254" spans="1:8">
      <c r="A254" s="67" t="e">
        <f>#REF!</f>
        <v>#REF!</v>
      </c>
      <c r="B254" s="63" t="e">
        <f t="shared" si="22"/>
        <v>#VALUE!</v>
      </c>
      <c r="C254" s="63" t="s">
        <v>106</v>
      </c>
      <c r="D254" s="64">
        <f t="shared" si="23"/>
        <v>0</v>
      </c>
      <c r="E254" s="88">
        <f t="shared" si="29"/>
        <v>0</v>
      </c>
      <c r="F254" s="90">
        <f t="shared" si="30"/>
        <v>0</v>
      </c>
      <c r="G254" s="65" t="s">
        <v>12</v>
      </c>
      <c r="H254" s="65">
        <f t="shared" si="31"/>
        <v>0</v>
      </c>
    </row>
    <row r="255" spans="1:8">
      <c r="A255" s="67" t="e">
        <f>#REF!</f>
        <v>#REF!</v>
      </c>
      <c r="B255" s="63" t="e">
        <f t="shared" si="22"/>
        <v>#VALUE!</v>
      </c>
      <c r="C255" s="63" t="s">
        <v>106</v>
      </c>
      <c r="D255" s="64">
        <f t="shared" si="23"/>
        <v>0</v>
      </c>
      <c r="E255" s="88">
        <f t="shared" si="29"/>
        <v>0</v>
      </c>
      <c r="F255" s="90">
        <f t="shared" si="30"/>
        <v>0</v>
      </c>
      <c r="G255" s="65" t="s">
        <v>12</v>
      </c>
      <c r="H255" s="65">
        <f t="shared" si="31"/>
        <v>0</v>
      </c>
    </row>
    <row r="256" spans="1:8">
      <c r="A256" s="67" t="e">
        <f>#REF!</f>
        <v>#REF!</v>
      </c>
      <c r="B256" s="63" t="e">
        <f t="shared" si="22"/>
        <v>#VALUE!</v>
      </c>
      <c r="C256" s="63" t="s">
        <v>106</v>
      </c>
      <c r="D256" s="64">
        <f t="shared" si="23"/>
        <v>0</v>
      </c>
      <c r="E256" s="88">
        <f t="shared" si="29"/>
        <v>0</v>
      </c>
      <c r="F256" s="90">
        <f t="shared" si="30"/>
        <v>0</v>
      </c>
      <c r="G256" s="65" t="s">
        <v>12</v>
      </c>
      <c r="H256" s="65">
        <f t="shared" si="31"/>
        <v>0</v>
      </c>
    </row>
    <row r="257" spans="1:8">
      <c r="A257" s="67" t="e">
        <f>#REF!</f>
        <v>#REF!</v>
      </c>
      <c r="B257" s="63" t="e">
        <f t="shared" si="22"/>
        <v>#VALUE!</v>
      </c>
      <c r="C257" s="63" t="s">
        <v>106</v>
      </c>
      <c r="D257" s="64">
        <f t="shared" si="23"/>
        <v>0</v>
      </c>
      <c r="E257" s="88">
        <f t="shared" si="29"/>
        <v>0</v>
      </c>
      <c r="F257" s="90">
        <f t="shared" si="30"/>
        <v>0</v>
      </c>
      <c r="G257" s="65" t="s">
        <v>12</v>
      </c>
      <c r="H257" s="65">
        <f t="shared" si="31"/>
        <v>0</v>
      </c>
    </row>
    <row r="258" spans="1:8">
      <c r="A258" s="67" t="e">
        <f>#REF!</f>
        <v>#REF!</v>
      </c>
      <c r="B258" s="63" t="e">
        <f t="shared" ref="B258:B273" si="32">MID(O258,FIND(" ",O258)+1,8)</f>
        <v>#VALUE!</v>
      </c>
      <c r="C258" s="63" t="s">
        <v>106</v>
      </c>
      <c r="D258" s="64">
        <f t="shared" ref="D258:D287" si="33">L258</f>
        <v>0</v>
      </c>
      <c r="E258" s="88">
        <f t="shared" ref="E258:E262" si="34">M258/100</f>
        <v>0</v>
      </c>
      <c r="F258" s="90">
        <f t="shared" ref="F258:F262" si="35">(D258*E258)</f>
        <v>0</v>
      </c>
      <c r="G258" s="65" t="s">
        <v>12</v>
      </c>
      <c r="H258" s="65">
        <f t="shared" ref="H258:H262" si="36">Q258</f>
        <v>0</v>
      </c>
    </row>
    <row r="259" spans="1:8">
      <c r="A259" s="67" t="e">
        <f>#REF!</f>
        <v>#REF!</v>
      </c>
      <c r="B259" s="63" t="e">
        <f t="shared" si="32"/>
        <v>#VALUE!</v>
      </c>
      <c r="C259" s="63" t="s">
        <v>106</v>
      </c>
      <c r="D259" s="64">
        <f t="shared" si="33"/>
        <v>0</v>
      </c>
      <c r="E259" s="88">
        <f t="shared" si="34"/>
        <v>0</v>
      </c>
      <c r="F259" s="90">
        <f t="shared" si="35"/>
        <v>0</v>
      </c>
      <c r="G259" s="65" t="s">
        <v>12</v>
      </c>
      <c r="H259" s="65">
        <f t="shared" si="36"/>
        <v>0</v>
      </c>
    </row>
    <row r="260" spans="1:8">
      <c r="A260" s="67" t="e">
        <f>#REF!</f>
        <v>#REF!</v>
      </c>
      <c r="B260" s="63" t="e">
        <f t="shared" si="32"/>
        <v>#VALUE!</v>
      </c>
      <c r="C260" s="63" t="s">
        <v>106</v>
      </c>
      <c r="D260" s="64">
        <f t="shared" si="33"/>
        <v>0</v>
      </c>
      <c r="E260" s="88">
        <f t="shared" si="34"/>
        <v>0</v>
      </c>
      <c r="F260" s="90">
        <f t="shared" si="35"/>
        <v>0</v>
      </c>
      <c r="G260" s="65" t="s">
        <v>12</v>
      </c>
      <c r="H260" s="65">
        <f t="shared" si="36"/>
        <v>0</v>
      </c>
    </row>
    <row r="261" spans="1:8">
      <c r="A261" s="67" t="e">
        <f>#REF!</f>
        <v>#REF!</v>
      </c>
      <c r="B261" s="63" t="e">
        <f t="shared" si="32"/>
        <v>#VALUE!</v>
      </c>
      <c r="C261" s="63" t="s">
        <v>106</v>
      </c>
      <c r="D261" s="64">
        <f t="shared" si="33"/>
        <v>0</v>
      </c>
      <c r="E261" s="88">
        <f t="shared" si="34"/>
        <v>0</v>
      </c>
      <c r="F261" s="90">
        <f t="shared" si="35"/>
        <v>0</v>
      </c>
      <c r="G261" s="65" t="s">
        <v>12</v>
      </c>
      <c r="H261" s="65">
        <f t="shared" si="36"/>
        <v>0</v>
      </c>
    </row>
    <row r="262" spans="1:8">
      <c r="A262" s="67" t="e">
        <f>#REF!</f>
        <v>#REF!</v>
      </c>
      <c r="B262" s="63" t="e">
        <f t="shared" si="32"/>
        <v>#VALUE!</v>
      </c>
      <c r="C262" s="63" t="s">
        <v>106</v>
      </c>
      <c r="D262" s="64">
        <f t="shared" si="33"/>
        <v>0</v>
      </c>
      <c r="E262" s="88">
        <f t="shared" si="34"/>
        <v>0</v>
      </c>
      <c r="F262" s="90">
        <f t="shared" si="35"/>
        <v>0</v>
      </c>
      <c r="G262" s="65" t="s">
        <v>12</v>
      </c>
      <c r="H262" s="65">
        <f t="shared" si="36"/>
        <v>0</v>
      </c>
    </row>
    <row r="263" spans="1:8">
      <c r="A263" s="67" t="e">
        <f>#REF!</f>
        <v>#REF!</v>
      </c>
      <c r="B263" s="63" t="e">
        <f t="shared" si="32"/>
        <v>#VALUE!</v>
      </c>
      <c r="C263" s="63" t="s">
        <v>106</v>
      </c>
      <c r="D263" s="64">
        <f t="shared" si="33"/>
        <v>0</v>
      </c>
      <c r="E263" s="88">
        <f t="shared" ref="E263:E273" si="37">M263/100</f>
        <v>0</v>
      </c>
      <c r="F263" s="90">
        <f t="shared" ref="F263:F273" si="38">(D263*E263)</f>
        <v>0</v>
      </c>
      <c r="G263" s="65" t="s">
        <v>12</v>
      </c>
      <c r="H263" s="65">
        <f t="shared" ref="H263:H273" si="39">Q263</f>
        <v>0</v>
      </c>
    </row>
    <row r="264" spans="1:8">
      <c r="A264" s="67" t="e">
        <f>#REF!</f>
        <v>#REF!</v>
      </c>
      <c r="B264" s="63" t="e">
        <f t="shared" si="32"/>
        <v>#VALUE!</v>
      </c>
      <c r="C264" s="63" t="s">
        <v>106</v>
      </c>
      <c r="D264" s="64">
        <f t="shared" si="33"/>
        <v>0</v>
      </c>
      <c r="E264" s="88">
        <f t="shared" si="37"/>
        <v>0</v>
      </c>
      <c r="F264" s="90">
        <f t="shared" si="38"/>
        <v>0</v>
      </c>
      <c r="G264" s="65" t="s">
        <v>12</v>
      </c>
      <c r="H264" s="65">
        <f t="shared" si="39"/>
        <v>0</v>
      </c>
    </row>
    <row r="265" spans="1:8">
      <c r="A265" s="67" t="e">
        <f>#REF!</f>
        <v>#REF!</v>
      </c>
      <c r="B265" s="63" t="e">
        <f t="shared" si="32"/>
        <v>#VALUE!</v>
      </c>
      <c r="C265" s="63" t="s">
        <v>106</v>
      </c>
      <c r="D265" s="64">
        <f t="shared" si="33"/>
        <v>0</v>
      </c>
      <c r="E265" s="88">
        <f t="shared" si="37"/>
        <v>0</v>
      </c>
      <c r="F265" s="90">
        <f t="shared" si="38"/>
        <v>0</v>
      </c>
      <c r="G265" s="65" t="s">
        <v>12</v>
      </c>
      <c r="H265" s="65">
        <f t="shared" si="39"/>
        <v>0</v>
      </c>
    </row>
    <row r="266" spans="1:8">
      <c r="A266" s="67" t="e">
        <f>#REF!</f>
        <v>#REF!</v>
      </c>
      <c r="B266" s="63" t="e">
        <f t="shared" si="32"/>
        <v>#VALUE!</v>
      </c>
      <c r="C266" s="63" t="s">
        <v>106</v>
      </c>
      <c r="D266" s="64">
        <f t="shared" si="33"/>
        <v>0</v>
      </c>
      <c r="E266" s="88">
        <f t="shared" si="37"/>
        <v>0</v>
      </c>
      <c r="F266" s="90">
        <f t="shared" si="38"/>
        <v>0</v>
      </c>
      <c r="G266" s="65" t="s">
        <v>12</v>
      </c>
      <c r="H266" s="65">
        <f t="shared" si="39"/>
        <v>0</v>
      </c>
    </row>
    <row r="267" spans="1:8">
      <c r="A267" s="67" t="e">
        <f>#REF!</f>
        <v>#REF!</v>
      </c>
      <c r="B267" s="63" t="e">
        <f t="shared" si="32"/>
        <v>#VALUE!</v>
      </c>
      <c r="C267" s="63" t="s">
        <v>106</v>
      </c>
      <c r="D267" s="64">
        <f t="shared" si="33"/>
        <v>0</v>
      </c>
      <c r="E267" s="88">
        <f t="shared" si="37"/>
        <v>0</v>
      </c>
      <c r="F267" s="90">
        <f t="shared" si="38"/>
        <v>0</v>
      </c>
      <c r="G267" s="65" t="s">
        <v>12</v>
      </c>
      <c r="H267" s="65">
        <f t="shared" si="39"/>
        <v>0</v>
      </c>
    </row>
    <row r="268" spans="1:8">
      <c r="A268" s="67" t="e">
        <f>#REF!</f>
        <v>#REF!</v>
      </c>
      <c r="B268" s="63" t="e">
        <f t="shared" si="32"/>
        <v>#VALUE!</v>
      </c>
      <c r="C268" s="63" t="s">
        <v>106</v>
      </c>
      <c r="D268" s="64">
        <f t="shared" si="33"/>
        <v>0</v>
      </c>
      <c r="E268" s="88">
        <f t="shared" si="37"/>
        <v>0</v>
      </c>
      <c r="F268" s="90">
        <f t="shared" si="38"/>
        <v>0</v>
      </c>
      <c r="G268" s="65" t="s">
        <v>12</v>
      </c>
      <c r="H268" s="65">
        <f t="shared" si="39"/>
        <v>0</v>
      </c>
    </row>
    <row r="269" spans="1:8">
      <c r="A269" s="67" t="e">
        <f>#REF!</f>
        <v>#REF!</v>
      </c>
      <c r="B269" s="63" t="e">
        <f t="shared" si="32"/>
        <v>#VALUE!</v>
      </c>
      <c r="C269" s="63" t="s">
        <v>106</v>
      </c>
      <c r="D269" s="64">
        <f t="shared" si="33"/>
        <v>0</v>
      </c>
      <c r="E269" s="88">
        <f t="shared" si="37"/>
        <v>0</v>
      </c>
      <c r="F269" s="90">
        <f t="shared" si="38"/>
        <v>0</v>
      </c>
      <c r="G269" s="65" t="s">
        <v>12</v>
      </c>
      <c r="H269" s="65">
        <f t="shared" si="39"/>
        <v>0</v>
      </c>
    </row>
    <row r="270" spans="1:8">
      <c r="A270" s="67" t="e">
        <f>#REF!</f>
        <v>#REF!</v>
      </c>
      <c r="B270" s="63" t="e">
        <f t="shared" si="32"/>
        <v>#VALUE!</v>
      </c>
      <c r="C270" s="63" t="s">
        <v>106</v>
      </c>
      <c r="D270" s="64">
        <f t="shared" si="33"/>
        <v>0</v>
      </c>
      <c r="E270" s="88">
        <f t="shared" si="37"/>
        <v>0</v>
      </c>
      <c r="F270" s="90">
        <f t="shared" si="38"/>
        <v>0</v>
      </c>
      <c r="G270" s="65" t="s">
        <v>12</v>
      </c>
      <c r="H270" s="65">
        <f t="shared" si="39"/>
        <v>0</v>
      </c>
    </row>
    <row r="271" spans="1:8">
      <c r="A271" s="67" t="e">
        <f>#REF!</f>
        <v>#REF!</v>
      </c>
      <c r="B271" s="63" t="e">
        <f t="shared" si="32"/>
        <v>#VALUE!</v>
      </c>
      <c r="C271" s="63" t="s">
        <v>106</v>
      </c>
      <c r="D271" s="64">
        <f t="shared" si="33"/>
        <v>0</v>
      </c>
      <c r="E271" s="88">
        <f t="shared" si="37"/>
        <v>0</v>
      </c>
      <c r="F271" s="90">
        <f t="shared" si="38"/>
        <v>0</v>
      </c>
      <c r="G271" s="65" t="s">
        <v>12</v>
      </c>
      <c r="H271" s="65">
        <f t="shared" si="39"/>
        <v>0</v>
      </c>
    </row>
    <row r="272" spans="1:8">
      <c r="A272" s="67" t="e">
        <f>#REF!</f>
        <v>#REF!</v>
      </c>
      <c r="B272" s="63" t="e">
        <f t="shared" si="32"/>
        <v>#VALUE!</v>
      </c>
      <c r="C272" s="63" t="s">
        <v>106</v>
      </c>
      <c r="D272" s="64">
        <f t="shared" si="33"/>
        <v>0</v>
      </c>
      <c r="E272" s="88">
        <f t="shared" si="37"/>
        <v>0</v>
      </c>
      <c r="F272" s="90">
        <f t="shared" si="38"/>
        <v>0</v>
      </c>
      <c r="G272" s="65" t="s">
        <v>12</v>
      </c>
      <c r="H272" s="65">
        <f t="shared" si="39"/>
        <v>0</v>
      </c>
    </row>
    <row r="273" spans="1:8">
      <c r="A273" s="67" t="e">
        <f>#REF!</f>
        <v>#REF!</v>
      </c>
      <c r="B273" s="63" t="e">
        <f t="shared" si="32"/>
        <v>#VALUE!</v>
      </c>
      <c r="C273" s="63" t="s">
        <v>106</v>
      </c>
      <c r="D273" s="64">
        <f t="shared" si="33"/>
        <v>0</v>
      </c>
      <c r="E273" s="88">
        <f t="shared" si="37"/>
        <v>0</v>
      </c>
      <c r="F273" s="90">
        <f t="shared" si="38"/>
        <v>0</v>
      </c>
      <c r="G273" s="65" t="s">
        <v>12</v>
      </c>
      <c r="H273" s="65">
        <f t="shared" si="39"/>
        <v>0</v>
      </c>
    </row>
    <row r="274" spans="1:8">
      <c r="A274" s="67" t="e">
        <f>#REF!</f>
        <v>#REF!</v>
      </c>
      <c r="B274" s="63" t="e">
        <f t="shared" ref="B274" si="40">MID(O274,FIND(" ",O274)+1,8)</f>
        <v>#VALUE!</v>
      </c>
      <c r="C274" s="63" t="s">
        <v>106</v>
      </c>
      <c r="D274" s="64">
        <f t="shared" si="33"/>
        <v>0</v>
      </c>
      <c r="E274" s="88">
        <f t="shared" ref="E274" si="41">M274/100</f>
        <v>0</v>
      </c>
      <c r="F274" s="90">
        <f t="shared" ref="F274" si="42">(D274*E274)</f>
        <v>0</v>
      </c>
      <c r="G274" s="65" t="s">
        <v>12</v>
      </c>
      <c r="H274" s="65">
        <f t="shared" ref="H274" si="43">Q274</f>
        <v>0</v>
      </c>
    </row>
    <row r="275" spans="1:8">
      <c r="A275" s="67" t="e">
        <f>#REF!</f>
        <v>#REF!</v>
      </c>
      <c r="B275" s="63" t="e">
        <f t="shared" ref="B275:B302" si="44">MID(O275,FIND(" ",O275)+1,8)</f>
        <v>#VALUE!</v>
      </c>
      <c r="C275" s="63" t="s">
        <v>106</v>
      </c>
      <c r="D275" s="64">
        <f t="shared" si="33"/>
        <v>0</v>
      </c>
      <c r="E275" s="88">
        <f t="shared" ref="E275:E302" si="45">M275/100</f>
        <v>0</v>
      </c>
      <c r="F275" s="90">
        <f t="shared" ref="F275:F302" si="46">(D275*E275)</f>
        <v>0</v>
      </c>
      <c r="G275" s="65" t="s">
        <v>12</v>
      </c>
      <c r="H275" s="65">
        <f t="shared" ref="H275:H302" si="47">Q275</f>
        <v>0</v>
      </c>
    </row>
    <row r="276" spans="1:8">
      <c r="A276" s="67" t="e">
        <f>#REF!</f>
        <v>#REF!</v>
      </c>
      <c r="B276" s="63" t="e">
        <f t="shared" si="44"/>
        <v>#VALUE!</v>
      </c>
      <c r="C276" s="63" t="s">
        <v>106</v>
      </c>
      <c r="D276" s="64">
        <f t="shared" si="33"/>
        <v>0</v>
      </c>
      <c r="E276" s="88">
        <f t="shared" si="45"/>
        <v>0</v>
      </c>
      <c r="F276" s="90">
        <f t="shared" si="46"/>
        <v>0</v>
      </c>
      <c r="G276" s="65" t="s">
        <v>12</v>
      </c>
      <c r="H276" s="65">
        <f t="shared" si="47"/>
        <v>0</v>
      </c>
    </row>
    <row r="277" spans="1:8">
      <c r="A277" s="67" t="e">
        <f>#REF!</f>
        <v>#REF!</v>
      </c>
      <c r="B277" s="63" t="e">
        <f t="shared" si="44"/>
        <v>#VALUE!</v>
      </c>
      <c r="C277" s="63" t="s">
        <v>106</v>
      </c>
      <c r="D277" s="64">
        <f t="shared" si="33"/>
        <v>0</v>
      </c>
      <c r="E277" s="88">
        <f t="shared" si="45"/>
        <v>0</v>
      </c>
      <c r="F277" s="90">
        <f t="shared" si="46"/>
        <v>0</v>
      </c>
      <c r="G277" s="65" t="s">
        <v>12</v>
      </c>
      <c r="H277" s="65">
        <f t="shared" si="47"/>
        <v>0</v>
      </c>
    </row>
    <row r="278" spans="1:8">
      <c r="A278" s="67" t="e">
        <f>#REF!</f>
        <v>#REF!</v>
      </c>
      <c r="B278" s="63" t="e">
        <f t="shared" si="44"/>
        <v>#VALUE!</v>
      </c>
      <c r="C278" s="63" t="s">
        <v>106</v>
      </c>
      <c r="D278" s="64">
        <f t="shared" si="33"/>
        <v>0</v>
      </c>
      <c r="E278" s="88">
        <f t="shared" si="45"/>
        <v>0</v>
      </c>
      <c r="F278" s="90">
        <f t="shared" si="46"/>
        <v>0</v>
      </c>
      <c r="G278" s="65" t="s">
        <v>12</v>
      </c>
      <c r="H278" s="65">
        <f t="shared" si="47"/>
        <v>0</v>
      </c>
    </row>
    <row r="279" spans="1:8">
      <c r="A279" s="67" t="e">
        <f>#REF!</f>
        <v>#REF!</v>
      </c>
      <c r="B279" s="63" t="e">
        <f t="shared" si="44"/>
        <v>#VALUE!</v>
      </c>
      <c r="C279" s="63" t="s">
        <v>106</v>
      </c>
      <c r="D279" s="64">
        <f t="shared" si="33"/>
        <v>0</v>
      </c>
      <c r="E279" s="88">
        <f t="shared" si="45"/>
        <v>0</v>
      </c>
      <c r="F279" s="90">
        <f t="shared" si="46"/>
        <v>0</v>
      </c>
      <c r="G279" s="65" t="s">
        <v>12</v>
      </c>
      <c r="H279" s="65">
        <f t="shared" si="47"/>
        <v>0</v>
      </c>
    </row>
    <row r="280" spans="1:8">
      <c r="A280" s="67" t="e">
        <f>#REF!</f>
        <v>#REF!</v>
      </c>
      <c r="B280" s="63" t="e">
        <f t="shared" si="44"/>
        <v>#VALUE!</v>
      </c>
      <c r="C280" s="63" t="s">
        <v>106</v>
      </c>
      <c r="D280" s="64">
        <f t="shared" si="33"/>
        <v>0</v>
      </c>
      <c r="E280" s="88">
        <f t="shared" si="45"/>
        <v>0</v>
      </c>
      <c r="F280" s="90">
        <f t="shared" si="46"/>
        <v>0</v>
      </c>
      <c r="G280" s="65" t="s">
        <v>12</v>
      </c>
      <c r="H280" s="65">
        <f t="shared" si="47"/>
        <v>0</v>
      </c>
    </row>
    <row r="281" spans="1:8">
      <c r="A281" s="67" t="e">
        <f>#REF!</f>
        <v>#REF!</v>
      </c>
      <c r="B281" s="63" t="e">
        <f t="shared" si="44"/>
        <v>#VALUE!</v>
      </c>
      <c r="C281" s="63" t="s">
        <v>106</v>
      </c>
      <c r="D281" s="64">
        <f t="shared" si="33"/>
        <v>0</v>
      </c>
      <c r="E281" s="88">
        <f t="shared" si="45"/>
        <v>0</v>
      </c>
      <c r="F281" s="90">
        <f t="shared" si="46"/>
        <v>0</v>
      </c>
      <c r="G281" s="65" t="s">
        <v>12</v>
      </c>
      <c r="H281" s="65">
        <f t="shared" si="47"/>
        <v>0</v>
      </c>
    </row>
    <row r="282" spans="1:8">
      <c r="A282" s="67" t="e">
        <f>#REF!</f>
        <v>#REF!</v>
      </c>
      <c r="B282" s="63" t="e">
        <f t="shared" si="44"/>
        <v>#VALUE!</v>
      </c>
      <c r="C282" s="63" t="s">
        <v>106</v>
      </c>
      <c r="D282" s="64">
        <f t="shared" si="33"/>
        <v>0</v>
      </c>
      <c r="E282" s="88">
        <f t="shared" si="45"/>
        <v>0</v>
      </c>
      <c r="F282" s="90">
        <f t="shared" si="46"/>
        <v>0</v>
      </c>
      <c r="G282" s="65" t="s">
        <v>12</v>
      </c>
      <c r="H282" s="65">
        <f t="shared" si="47"/>
        <v>0</v>
      </c>
    </row>
    <row r="283" spans="1:8">
      <c r="A283" s="67" t="e">
        <f>#REF!</f>
        <v>#REF!</v>
      </c>
      <c r="B283" s="63" t="e">
        <f t="shared" si="44"/>
        <v>#VALUE!</v>
      </c>
      <c r="C283" s="63" t="s">
        <v>106</v>
      </c>
      <c r="D283" s="64">
        <f t="shared" si="33"/>
        <v>0</v>
      </c>
      <c r="E283" s="88">
        <f t="shared" si="45"/>
        <v>0</v>
      </c>
      <c r="F283" s="90">
        <f t="shared" si="46"/>
        <v>0</v>
      </c>
      <c r="G283" s="65" t="s">
        <v>12</v>
      </c>
      <c r="H283" s="65">
        <f t="shared" si="47"/>
        <v>0</v>
      </c>
    </row>
    <row r="284" spans="1:8">
      <c r="A284" s="67" t="e">
        <f>#REF!</f>
        <v>#REF!</v>
      </c>
      <c r="B284" s="63" t="e">
        <f t="shared" si="44"/>
        <v>#VALUE!</v>
      </c>
      <c r="C284" s="63" t="s">
        <v>106</v>
      </c>
      <c r="D284" s="64">
        <f t="shared" si="33"/>
        <v>0</v>
      </c>
      <c r="E284" s="88">
        <f t="shared" si="45"/>
        <v>0</v>
      </c>
      <c r="F284" s="90">
        <f t="shared" si="46"/>
        <v>0</v>
      </c>
      <c r="G284" s="65" t="s">
        <v>12</v>
      </c>
      <c r="H284" s="65">
        <f t="shared" si="47"/>
        <v>0</v>
      </c>
    </row>
    <row r="285" spans="1:8">
      <c r="A285" s="67" t="e">
        <f>#REF!</f>
        <v>#REF!</v>
      </c>
      <c r="B285" s="63" t="e">
        <f t="shared" si="44"/>
        <v>#VALUE!</v>
      </c>
      <c r="C285" s="63" t="s">
        <v>106</v>
      </c>
      <c r="D285" s="64">
        <f t="shared" si="33"/>
        <v>0</v>
      </c>
      <c r="E285" s="88">
        <f t="shared" si="45"/>
        <v>0</v>
      </c>
      <c r="F285" s="90">
        <f t="shared" si="46"/>
        <v>0</v>
      </c>
      <c r="G285" s="65" t="s">
        <v>12</v>
      </c>
      <c r="H285" s="65">
        <f t="shared" si="47"/>
        <v>0</v>
      </c>
    </row>
    <row r="286" spans="1:8">
      <c r="A286" s="67" t="e">
        <f>#REF!</f>
        <v>#REF!</v>
      </c>
      <c r="B286" s="63" t="e">
        <f t="shared" si="44"/>
        <v>#VALUE!</v>
      </c>
      <c r="C286" s="63" t="s">
        <v>106</v>
      </c>
      <c r="D286" s="64">
        <f t="shared" si="33"/>
        <v>0</v>
      </c>
      <c r="E286" s="88">
        <f t="shared" si="45"/>
        <v>0</v>
      </c>
      <c r="F286" s="90">
        <f t="shared" si="46"/>
        <v>0</v>
      </c>
      <c r="G286" s="65" t="s">
        <v>12</v>
      </c>
      <c r="H286" s="65">
        <f t="shared" si="47"/>
        <v>0</v>
      </c>
    </row>
    <row r="287" spans="1:8">
      <c r="A287" s="67" t="e">
        <f>#REF!</f>
        <v>#REF!</v>
      </c>
      <c r="B287" s="63" t="e">
        <f t="shared" si="44"/>
        <v>#VALUE!</v>
      </c>
      <c r="C287" s="63" t="s">
        <v>106</v>
      </c>
      <c r="D287" s="64">
        <f t="shared" si="33"/>
        <v>0</v>
      </c>
      <c r="E287" s="88">
        <f t="shared" si="45"/>
        <v>0</v>
      </c>
      <c r="F287" s="90">
        <f t="shared" si="46"/>
        <v>0</v>
      </c>
      <c r="G287" s="65" t="s">
        <v>12</v>
      </c>
      <c r="H287" s="65">
        <f t="shared" si="47"/>
        <v>0</v>
      </c>
    </row>
    <row r="288" spans="1:8">
      <c r="A288" s="67" t="e">
        <f>#REF!</f>
        <v>#REF!</v>
      </c>
      <c r="B288" s="63" t="e">
        <f t="shared" si="44"/>
        <v>#VALUE!</v>
      </c>
      <c r="C288" s="63" t="s">
        <v>106</v>
      </c>
      <c r="D288" s="64">
        <f t="shared" ref="D288:D309" si="48">L288</f>
        <v>0</v>
      </c>
      <c r="E288" s="88">
        <f t="shared" si="45"/>
        <v>0</v>
      </c>
      <c r="F288" s="90">
        <f t="shared" si="46"/>
        <v>0</v>
      </c>
      <c r="G288" s="65" t="s">
        <v>12</v>
      </c>
      <c r="H288" s="65">
        <f t="shared" si="47"/>
        <v>0</v>
      </c>
    </row>
    <row r="289" spans="1:8">
      <c r="A289" s="67" t="e">
        <f>#REF!</f>
        <v>#REF!</v>
      </c>
      <c r="B289" s="63" t="e">
        <f t="shared" si="44"/>
        <v>#VALUE!</v>
      </c>
      <c r="C289" s="63" t="s">
        <v>106</v>
      </c>
      <c r="D289" s="64">
        <f t="shared" si="48"/>
        <v>0</v>
      </c>
      <c r="E289" s="88">
        <f t="shared" si="45"/>
        <v>0</v>
      </c>
      <c r="F289" s="90">
        <f t="shared" si="46"/>
        <v>0</v>
      </c>
      <c r="G289" s="65" t="s">
        <v>12</v>
      </c>
      <c r="H289" s="65">
        <f t="shared" si="47"/>
        <v>0</v>
      </c>
    </row>
    <row r="290" spans="1:8">
      <c r="A290" s="67" t="e">
        <f>#REF!</f>
        <v>#REF!</v>
      </c>
      <c r="B290" s="63" t="e">
        <f t="shared" si="44"/>
        <v>#VALUE!</v>
      </c>
      <c r="C290" s="63" t="s">
        <v>106</v>
      </c>
      <c r="D290" s="64">
        <f t="shared" si="48"/>
        <v>0</v>
      </c>
      <c r="E290" s="88">
        <f t="shared" si="45"/>
        <v>0</v>
      </c>
      <c r="F290" s="90">
        <f t="shared" si="46"/>
        <v>0</v>
      </c>
      <c r="G290" s="65" t="s">
        <v>12</v>
      </c>
      <c r="H290" s="65">
        <f t="shared" si="47"/>
        <v>0</v>
      </c>
    </row>
    <row r="291" spans="1:8">
      <c r="A291" s="67" t="e">
        <f>#REF!</f>
        <v>#REF!</v>
      </c>
      <c r="B291" s="63" t="e">
        <f t="shared" si="44"/>
        <v>#VALUE!</v>
      </c>
      <c r="C291" s="63" t="s">
        <v>106</v>
      </c>
      <c r="D291" s="64">
        <f t="shared" si="48"/>
        <v>0</v>
      </c>
      <c r="E291" s="88">
        <f t="shared" si="45"/>
        <v>0</v>
      </c>
      <c r="F291" s="90">
        <f t="shared" si="46"/>
        <v>0</v>
      </c>
      <c r="G291" s="65" t="s">
        <v>12</v>
      </c>
      <c r="H291" s="65">
        <f t="shared" si="47"/>
        <v>0</v>
      </c>
    </row>
    <row r="292" spans="1:8">
      <c r="A292" s="67" t="e">
        <f>#REF!</f>
        <v>#REF!</v>
      </c>
      <c r="B292" s="63" t="e">
        <f t="shared" si="44"/>
        <v>#VALUE!</v>
      </c>
      <c r="C292" s="63" t="s">
        <v>106</v>
      </c>
      <c r="D292" s="64">
        <f t="shared" si="48"/>
        <v>0</v>
      </c>
      <c r="E292" s="88">
        <f t="shared" si="45"/>
        <v>0</v>
      </c>
      <c r="F292" s="90">
        <f t="shared" si="46"/>
        <v>0</v>
      </c>
      <c r="G292" s="65" t="s">
        <v>12</v>
      </c>
      <c r="H292" s="65">
        <f t="shared" si="47"/>
        <v>0</v>
      </c>
    </row>
    <row r="293" spans="1:8">
      <c r="A293" s="67" t="e">
        <f>#REF!</f>
        <v>#REF!</v>
      </c>
      <c r="B293" s="63" t="e">
        <f t="shared" si="44"/>
        <v>#VALUE!</v>
      </c>
      <c r="C293" s="63" t="s">
        <v>106</v>
      </c>
      <c r="D293" s="64">
        <f t="shared" si="48"/>
        <v>0</v>
      </c>
      <c r="E293" s="88">
        <f t="shared" si="45"/>
        <v>0</v>
      </c>
      <c r="F293" s="90">
        <f t="shared" si="46"/>
        <v>0</v>
      </c>
      <c r="G293" s="65" t="s">
        <v>12</v>
      </c>
      <c r="H293" s="65">
        <f t="shared" si="47"/>
        <v>0</v>
      </c>
    </row>
    <row r="294" spans="1:8">
      <c r="A294" s="67" t="e">
        <f>#REF!</f>
        <v>#REF!</v>
      </c>
      <c r="B294" s="63" t="e">
        <f t="shared" si="44"/>
        <v>#VALUE!</v>
      </c>
      <c r="C294" s="63" t="s">
        <v>106</v>
      </c>
      <c r="D294" s="64">
        <f t="shared" si="48"/>
        <v>0</v>
      </c>
      <c r="E294" s="88">
        <f t="shared" si="45"/>
        <v>0</v>
      </c>
      <c r="F294" s="90">
        <f t="shared" si="46"/>
        <v>0</v>
      </c>
      <c r="G294" s="65" t="s">
        <v>12</v>
      </c>
      <c r="H294" s="65">
        <f t="shared" si="47"/>
        <v>0</v>
      </c>
    </row>
    <row r="295" spans="1:8">
      <c r="A295" s="67" t="e">
        <f>#REF!</f>
        <v>#REF!</v>
      </c>
      <c r="B295" s="63" t="e">
        <f t="shared" si="44"/>
        <v>#VALUE!</v>
      </c>
      <c r="C295" s="63" t="s">
        <v>106</v>
      </c>
      <c r="D295" s="64">
        <f t="shared" si="48"/>
        <v>0</v>
      </c>
      <c r="E295" s="88">
        <f t="shared" si="45"/>
        <v>0</v>
      </c>
      <c r="F295" s="90">
        <f t="shared" si="46"/>
        <v>0</v>
      </c>
      <c r="G295" s="65" t="s">
        <v>12</v>
      </c>
      <c r="H295" s="65">
        <f t="shared" si="47"/>
        <v>0</v>
      </c>
    </row>
    <row r="296" spans="1:8">
      <c r="A296" s="67" t="e">
        <f>#REF!</f>
        <v>#REF!</v>
      </c>
      <c r="B296" s="63" t="e">
        <f t="shared" si="44"/>
        <v>#VALUE!</v>
      </c>
      <c r="C296" s="63" t="s">
        <v>106</v>
      </c>
      <c r="D296" s="64">
        <f t="shared" si="48"/>
        <v>0</v>
      </c>
      <c r="E296" s="88">
        <f t="shared" si="45"/>
        <v>0</v>
      </c>
      <c r="F296" s="90">
        <f t="shared" si="46"/>
        <v>0</v>
      </c>
      <c r="G296" s="65" t="s">
        <v>12</v>
      </c>
      <c r="H296" s="65">
        <f t="shared" si="47"/>
        <v>0</v>
      </c>
    </row>
    <row r="297" spans="1:8">
      <c r="A297" s="67" t="e">
        <f>#REF!</f>
        <v>#REF!</v>
      </c>
      <c r="B297" s="63" t="e">
        <f t="shared" si="44"/>
        <v>#VALUE!</v>
      </c>
      <c r="C297" s="63" t="s">
        <v>106</v>
      </c>
      <c r="D297" s="64">
        <f t="shared" si="48"/>
        <v>0</v>
      </c>
      <c r="E297" s="88">
        <f t="shared" si="45"/>
        <v>0</v>
      </c>
      <c r="F297" s="90">
        <f t="shared" si="46"/>
        <v>0</v>
      </c>
      <c r="G297" s="65" t="s">
        <v>12</v>
      </c>
      <c r="H297" s="65">
        <f t="shared" si="47"/>
        <v>0</v>
      </c>
    </row>
    <row r="298" spans="1:8">
      <c r="A298" s="67" t="e">
        <f>#REF!</f>
        <v>#REF!</v>
      </c>
      <c r="B298" s="63" t="e">
        <f t="shared" si="44"/>
        <v>#VALUE!</v>
      </c>
      <c r="C298" s="63" t="s">
        <v>106</v>
      </c>
      <c r="D298" s="64">
        <f t="shared" si="48"/>
        <v>0</v>
      </c>
      <c r="E298" s="88">
        <f t="shared" si="45"/>
        <v>0</v>
      </c>
      <c r="F298" s="90">
        <f t="shared" si="46"/>
        <v>0</v>
      </c>
      <c r="G298" s="65" t="s">
        <v>12</v>
      </c>
      <c r="H298" s="65">
        <f t="shared" si="47"/>
        <v>0</v>
      </c>
    </row>
    <row r="299" spans="1:8">
      <c r="A299" s="67" t="e">
        <f>#REF!</f>
        <v>#REF!</v>
      </c>
      <c r="B299" s="63" t="e">
        <f t="shared" si="44"/>
        <v>#VALUE!</v>
      </c>
      <c r="C299" s="63" t="s">
        <v>106</v>
      </c>
      <c r="D299" s="64">
        <f t="shared" si="48"/>
        <v>0</v>
      </c>
      <c r="E299" s="88">
        <f t="shared" si="45"/>
        <v>0</v>
      </c>
      <c r="F299" s="90">
        <f t="shared" si="46"/>
        <v>0</v>
      </c>
      <c r="G299" s="65" t="s">
        <v>12</v>
      </c>
      <c r="H299" s="65">
        <f t="shared" si="47"/>
        <v>0</v>
      </c>
    </row>
    <row r="300" spans="1:8">
      <c r="A300" s="67" t="e">
        <f>#REF!</f>
        <v>#REF!</v>
      </c>
      <c r="B300" s="63" t="e">
        <f t="shared" si="44"/>
        <v>#VALUE!</v>
      </c>
      <c r="C300" s="63" t="s">
        <v>106</v>
      </c>
      <c r="D300" s="64">
        <f t="shared" si="48"/>
        <v>0</v>
      </c>
      <c r="E300" s="88">
        <f t="shared" si="45"/>
        <v>0</v>
      </c>
      <c r="F300" s="90">
        <f t="shared" si="46"/>
        <v>0</v>
      </c>
      <c r="G300" s="65" t="s">
        <v>12</v>
      </c>
      <c r="H300" s="65">
        <f t="shared" si="47"/>
        <v>0</v>
      </c>
    </row>
    <row r="301" spans="1:8">
      <c r="A301" s="67" t="e">
        <f>#REF!</f>
        <v>#REF!</v>
      </c>
      <c r="B301" s="63" t="e">
        <f t="shared" si="44"/>
        <v>#VALUE!</v>
      </c>
      <c r="C301" s="63" t="s">
        <v>106</v>
      </c>
      <c r="D301" s="64">
        <f t="shared" si="48"/>
        <v>0</v>
      </c>
      <c r="E301" s="88">
        <f t="shared" si="45"/>
        <v>0</v>
      </c>
      <c r="F301" s="90">
        <f t="shared" si="46"/>
        <v>0</v>
      </c>
      <c r="G301" s="65" t="s">
        <v>12</v>
      </c>
      <c r="H301" s="65">
        <f t="shared" si="47"/>
        <v>0</v>
      </c>
    </row>
    <row r="302" spans="1:8">
      <c r="A302" s="67" t="e">
        <f>#REF!</f>
        <v>#REF!</v>
      </c>
      <c r="B302" s="63" t="e">
        <f t="shared" si="44"/>
        <v>#VALUE!</v>
      </c>
      <c r="C302" s="63" t="s">
        <v>106</v>
      </c>
      <c r="D302" s="64">
        <f t="shared" si="48"/>
        <v>0</v>
      </c>
      <c r="E302" s="88">
        <f t="shared" si="45"/>
        <v>0</v>
      </c>
      <c r="F302" s="90">
        <f t="shared" si="46"/>
        <v>0</v>
      </c>
      <c r="G302" s="65" t="s">
        <v>12</v>
      </c>
      <c r="H302" s="65">
        <f t="shared" si="47"/>
        <v>0</v>
      </c>
    </row>
    <row r="303" spans="1:8">
      <c r="A303" s="67" t="e">
        <f>#REF!</f>
        <v>#REF!</v>
      </c>
      <c r="B303" s="63" t="e">
        <f t="shared" ref="B303:B366" si="49">MID(O303,FIND(" ",O303)+1,8)</f>
        <v>#VALUE!</v>
      </c>
      <c r="C303" s="63" t="s">
        <v>106</v>
      </c>
      <c r="D303" s="64">
        <f t="shared" si="48"/>
        <v>0</v>
      </c>
      <c r="E303" s="88">
        <f t="shared" ref="E303:E366" si="50">M303/100</f>
        <v>0</v>
      </c>
      <c r="F303" s="90">
        <f t="shared" ref="F303:F366" si="51">(D303*E303)</f>
        <v>0</v>
      </c>
      <c r="G303" s="65" t="s">
        <v>12</v>
      </c>
      <c r="H303" s="65">
        <f t="shared" ref="H303:H366" si="52">Q303</f>
        <v>0</v>
      </c>
    </row>
    <row r="304" spans="1:8">
      <c r="A304" s="67" t="e">
        <f>#REF!</f>
        <v>#REF!</v>
      </c>
      <c r="B304" s="63" t="e">
        <f t="shared" si="49"/>
        <v>#VALUE!</v>
      </c>
      <c r="C304" s="63" t="s">
        <v>106</v>
      </c>
      <c r="D304" s="64">
        <f t="shared" si="48"/>
        <v>0</v>
      </c>
      <c r="E304" s="88">
        <f t="shared" si="50"/>
        <v>0</v>
      </c>
      <c r="F304" s="90">
        <f t="shared" si="51"/>
        <v>0</v>
      </c>
      <c r="G304" s="65" t="s">
        <v>12</v>
      </c>
      <c r="H304" s="65">
        <f t="shared" si="52"/>
        <v>0</v>
      </c>
    </row>
    <row r="305" spans="1:8">
      <c r="A305" s="67" t="e">
        <f>#REF!</f>
        <v>#REF!</v>
      </c>
      <c r="B305" s="63" t="e">
        <f t="shared" si="49"/>
        <v>#VALUE!</v>
      </c>
      <c r="C305" s="63" t="s">
        <v>106</v>
      </c>
      <c r="D305" s="64">
        <f t="shared" si="48"/>
        <v>0</v>
      </c>
      <c r="E305" s="88">
        <f t="shared" si="50"/>
        <v>0</v>
      </c>
      <c r="F305" s="90">
        <f t="shared" si="51"/>
        <v>0</v>
      </c>
      <c r="G305" s="65" t="s">
        <v>12</v>
      </c>
      <c r="H305" s="65">
        <f t="shared" si="52"/>
        <v>0</v>
      </c>
    </row>
    <row r="306" spans="1:8">
      <c r="A306" s="67" t="e">
        <f>#REF!</f>
        <v>#REF!</v>
      </c>
      <c r="B306" s="63" t="e">
        <f t="shared" si="49"/>
        <v>#VALUE!</v>
      </c>
      <c r="C306" s="63" t="s">
        <v>106</v>
      </c>
      <c r="D306" s="64">
        <f t="shared" si="48"/>
        <v>0</v>
      </c>
      <c r="E306" s="88">
        <f t="shared" si="50"/>
        <v>0</v>
      </c>
      <c r="F306" s="90">
        <f t="shared" si="51"/>
        <v>0</v>
      </c>
      <c r="G306" s="65" t="s">
        <v>12</v>
      </c>
      <c r="H306" s="65">
        <f t="shared" si="52"/>
        <v>0</v>
      </c>
    </row>
    <row r="307" spans="1:8">
      <c r="A307" s="67" t="e">
        <f>#REF!</f>
        <v>#REF!</v>
      </c>
      <c r="B307" s="63" t="e">
        <f t="shared" si="49"/>
        <v>#VALUE!</v>
      </c>
      <c r="C307" s="63" t="s">
        <v>106</v>
      </c>
      <c r="D307" s="64">
        <f t="shared" si="48"/>
        <v>0</v>
      </c>
      <c r="E307" s="88">
        <f t="shared" si="50"/>
        <v>0</v>
      </c>
      <c r="F307" s="90">
        <f t="shared" si="51"/>
        <v>0</v>
      </c>
      <c r="G307" s="65" t="s">
        <v>12</v>
      </c>
      <c r="H307" s="65">
        <f t="shared" si="52"/>
        <v>0</v>
      </c>
    </row>
    <row r="308" spans="1:8">
      <c r="A308" s="67" t="e">
        <f>#REF!</f>
        <v>#REF!</v>
      </c>
      <c r="B308" s="63" t="e">
        <f t="shared" si="49"/>
        <v>#VALUE!</v>
      </c>
      <c r="C308" s="63" t="s">
        <v>106</v>
      </c>
      <c r="D308" s="64">
        <f t="shared" si="48"/>
        <v>0</v>
      </c>
      <c r="E308" s="88">
        <f t="shared" si="50"/>
        <v>0</v>
      </c>
      <c r="F308" s="90">
        <f t="shared" si="51"/>
        <v>0</v>
      </c>
      <c r="G308" s="65" t="s">
        <v>12</v>
      </c>
      <c r="H308" s="65">
        <f t="shared" si="52"/>
        <v>0</v>
      </c>
    </row>
    <row r="309" spans="1:8">
      <c r="A309" s="67" t="e">
        <f>#REF!</f>
        <v>#REF!</v>
      </c>
      <c r="B309" s="63" t="e">
        <f t="shared" si="49"/>
        <v>#VALUE!</v>
      </c>
      <c r="C309" s="63" t="s">
        <v>106</v>
      </c>
      <c r="D309" s="64">
        <f t="shared" si="48"/>
        <v>0</v>
      </c>
      <c r="E309" s="88">
        <f t="shared" si="50"/>
        <v>0</v>
      </c>
      <c r="F309" s="90">
        <f t="shared" si="51"/>
        <v>0</v>
      </c>
      <c r="G309" s="65" t="s">
        <v>12</v>
      </c>
      <c r="H309" s="65">
        <f t="shared" si="52"/>
        <v>0</v>
      </c>
    </row>
    <row r="310" spans="1:8">
      <c r="A310" s="67" t="e">
        <f>#REF!</f>
        <v>#REF!</v>
      </c>
      <c r="B310" s="63" t="e">
        <f t="shared" si="49"/>
        <v>#VALUE!</v>
      </c>
      <c r="C310" s="63" t="s">
        <v>106</v>
      </c>
      <c r="D310" s="64">
        <f t="shared" ref="D310:D366" si="53">L310</f>
        <v>0</v>
      </c>
      <c r="E310" s="88">
        <f t="shared" si="50"/>
        <v>0</v>
      </c>
      <c r="F310" s="90">
        <f t="shared" si="51"/>
        <v>0</v>
      </c>
      <c r="G310" s="65" t="s">
        <v>12</v>
      </c>
      <c r="H310" s="65">
        <f t="shared" si="52"/>
        <v>0</v>
      </c>
    </row>
    <row r="311" spans="1:8">
      <c r="A311" s="67" t="e">
        <f>#REF!</f>
        <v>#REF!</v>
      </c>
      <c r="B311" s="63" t="e">
        <f t="shared" si="49"/>
        <v>#VALUE!</v>
      </c>
      <c r="C311" s="63" t="s">
        <v>106</v>
      </c>
      <c r="D311" s="64">
        <f t="shared" si="53"/>
        <v>0</v>
      </c>
      <c r="E311" s="88">
        <f t="shared" si="50"/>
        <v>0</v>
      </c>
      <c r="F311" s="90">
        <f t="shared" si="51"/>
        <v>0</v>
      </c>
      <c r="G311" s="65" t="s">
        <v>12</v>
      </c>
      <c r="H311" s="65">
        <f t="shared" si="52"/>
        <v>0</v>
      </c>
    </row>
    <row r="312" spans="1:8">
      <c r="A312" s="67" t="e">
        <f>#REF!</f>
        <v>#REF!</v>
      </c>
      <c r="B312" s="63" t="e">
        <f t="shared" si="49"/>
        <v>#VALUE!</v>
      </c>
      <c r="C312" s="63" t="s">
        <v>106</v>
      </c>
      <c r="D312" s="64">
        <f t="shared" si="53"/>
        <v>0</v>
      </c>
      <c r="E312" s="88">
        <f t="shared" si="50"/>
        <v>0</v>
      </c>
      <c r="F312" s="90">
        <f t="shared" si="51"/>
        <v>0</v>
      </c>
      <c r="G312" s="65" t="s">
        <v>12</v>
      </c>
      <c r="H312" s="65">
        <f t="shared" si="52"/>
        <v>0</v>
      </c>
    </row>
    <row r="313" spans="1:8">
      <c r="A313" s="67" t="e">
        <f>#REF!</f>
        <v>#REF!</v>
      </c>
      <c r="B313" s="63" t="e">
        <f t="shared" si="49"/>
        <v>#VALUE!</v>
      </c>
      <c r="C313" s="63" t="s">
        <v>106</v>
      </c>
      <c r="D313" s="64">
        <f t="shared" si="53"/>
        <v>0</v>
      </c>
      <c r="E313" s="88">
        <f t="shared" si="50"/>
        <v>0</v>
      </c>
      <c r="F313" s="90">
        <f t="shared" si="51"/>
        <v>0</v>
      </c>
      <c r="G313" s="65" t="s">
        <v>12</v>
      </c>
      <c r="H313" s="65">
        <f t="shared" si="52"/>
        <v>0</v>
      </c>
    </row>
    <row r="314" spans="1:8">
      <c r="A314" s="67" t="e">
        <f>#REF!</f>
        <v>#REF!</v>
      </c>
      <c r="B314" s="63" t="e">
        <f t="shared" si="49"/>
        <v>#VALUE!</v>
      </c>
      <c r="C314" s="63" t="s">
        <v>106</v>
      </c>
      <c r="D314" s="64">
        <f t="shared" si="53"/>
        <v>0</v>
      </c>
      <c r="E314" s="88">
        <f t="shared" si="50"/>
        <v>0</v>
      </c>
      <c r="F314" s="90">
        <f t="shared" si="51"/>
        <v>0</v>
      </c>
      <c r="G314" s="65" t="s">
        <v>12</v>
      </c>
      <c r="H314" s="65">
        <f t="shared" si="52"/>
        <v>0</v>
      </c>
    </row>
    <row r="315" spans="1:8">
      <c r="A315" s="67" t="e">
        <f>#REF!</f>
        <v>#REF!</v>
      </c>
      <c r="B315" s="63" t="e">
        <f t="shared" si="49"/>
        <v>#VALUE!</v>
      </c>
      <c r="C315" s="63" t="s">
        <v>106</v>
      </c>
      <c r="D315" s="64">
        <f t="shared" si="53"/>
        <v>0</v>
      </c>
      <c r="E315" s="88">
        <f t="shared" si="50"/>
        <v>0</v>
      </c>
      <c r="F315" s="90">
        <f t="shared" si="51"/>
        <v>0</v>
      </c>
      <c r="G315" s="65" t="s">
        <v>12</v>
      </c>
      <c r="H315" s="65">
        <f t="shared" si="52"/>
        <v>0</v>
      </c>
    </row>
    <row r="316" spans="1:8">
      <c r="A316" s="67" t="e">
        <f>#REF!</f>
        <v>#REF!</v>
      </c>
      <c r="B316" s="63" t="e">
        <f t="shared" si="49"/>
        <v>#VALUE!</v>
      </c>
      <c r="C316" s="63" t="s">
        <v>106</v>
      </c>
      <c r="D316" s="64">
        <f t="shared" si="53"/>
        <v>0</v>
      </c>
      <c r="E316" s="88">
        <f t="shared" si="50"/>
        <v>0</v>
      </c>
      <c r="F316" s="90">
        <f t="shared" si="51"/>
        <v>0</v>
      </c>
      <c r="G316" s="65" t="s">
        <v>12</v>
      </c>
      <c r="H316" s="65">
        <f t="shared" si="52"/>
        <v>0</v>
      </c>
    </row>
    <row r="317" spans="1:8">
      <c r="A317" s="67" t="e">
        <f>#REF!</f>
        <v>#REF!</v>
      </c>
      <c r="B317" s="63" t="e">
        <f t="shared" si="49"/>
        <v>#VALUE!</v>
      </c>
      <c r="C317" s="63" t="s">
        <v>106</v>
      </c>
      <c r="D317" s="64">
        <f t="shared" si="53"/>
        <v>0</v>
      </c>
      <c r="E317" s="88">
        <f t="shared" si="50"/>
        <v>0</v>
      </c>
      <c r="F317" s="90">
        <f t="shared" si="51"/>
        <v>0</v>
      </c>
      <c r="G317" s="65" t="s">
        <v>12</v>
      </c>
      <c r="H317" s="65">
        <f t="shared" si="52"/>
        <v>0</v>
      </c>
    </row>
    <row r="318" spans="1:8">
      <c r="A318" s="67" t="e">
        <f>#REF!</f>
        <v>#REF!</v>
      </c>
      <c r="B318" s="63" t="e">
        <f t="shared" si="49"/>
        <v>#VALUE!</v>
      </c>
      <c r="C318" s="63" t="s">
        <v>106</v>
      </c>
      <c r="D318" s="64">
        <f t="shared" si="53"/>
        <v>0</v>
      </c>
      <c r="E318" s="88">
        <f t="shared" si="50"/>
        <v>0</v>
      </c>
      <c r="F318" s="90">
        <f t="shared" si="51"/>
        <v>0</v>
      </c>
      <c r="G318" s="65" t="s">
        <v>12</v>
      </c>
      <c r="H318" s="65">
        <f t="shared" si="52"/>
        <v>0</v>
      </c>
    </row>
    <row r="319" spans="1:8">
      <c r="A319" s="67" t="e">
        <f>#REF!</f>
        <v>#REF!</v>
      </c>
      <c r="B319" s="63" t="e">
        <f t="shared" si="49"/>
        <v>#VALUE!</v>
      </c>
      <c r="C319" s="63" t="s">
        <v>106</v>
      </c>
      <c r="D319" s="64">
        <f t="shared" si="53"/>
        <v>0</v>
      </c>
      <c r="E319" s="88">
        <f t="shared" si="50"/>
        <v>0</v>
      </c>
      <c r="F319" s="90">
        <f t="shared" si="51"/>
        <v>0</v>
      </c>
      <c r="G319" s="65" t="s">
        <v>12</v>
      </c>
      <c r="H319" s="65">
        <f t="shared" si="52"/>
        <v>0</v>
      </c>
    </row>
    <row r="320" spans="1:8">
      <c r="A320" s="67" t="e">
        <f>#REF!</f>
        <v>#REF!</v>
      </c>
      <c r="B320" s="63" t="e">
        <f t="shared" si="49"/>
        <v>#VALUE!</v>
      </c>
      <c r="C320" s="63" t="s">
        <v>106</v>
      </c>
      <c r="D320" s="64">
        <f t="shared" si="53"/>
        <v>0</v>
      </c>
      <c r="E320" s="88">
        <f t="shared" si="50"/>
        <v>0</v>
      </c>
      <c r="F320" s="90">
        <f t="shared" si="51"/>
        <v>0</v>
      </c>
      <c r="G320" s="65" t="s">
        <v>12</v>
      </c>
      <c r="H320" s="65">
        <f t="shared" si="52"/>
        <v>0</v>
      </c>
    </row>
    <row r="321" spans="1:8">
      <c r="A321" s="67" t="e">
        <f>#REF!</f>
        <v>#REF!</v>
      </c>
      <c r="B321" s="63" t="e">
        <f t="shared" si="49"/>
        <v>#VALUE!</v>
      </c>
      <c r="C321" s="63" t="s">
        <v>106</v>
      </c>
      <c r="D321" s="64">
        <f t="shared" si="53"/>
        <v>0</v>
      </c>
      <c r="E321" s="88">
        <f t="shared" si="50"/>
        <v>0</v>
      </c>
      <c r="F321" s="90">
        <f t="shared" si="51"/>
        <v>0</v>
      </c>
      <c r="G321" s="65" t="s">
        <v>12</v>
      </c>
      <c r="H321" s="65">
        <f t="shared" si="52"/>
        <v>0</v>
      </c>
    </row>
    <row r="322" spans="1:8">
      <c r="A322" s="67" t="e">
        <f>#REF!</f>
        <v>#REF!</v>
      </c>
      <c r="B322" s="63" t="e">
        <f t="shared" si="49"/>
        <v>#VALUE!</v>
      </c>
      <c r="C322" s="63" t="s">
        <v>106</v>
      </c>
      <c r="D322" s="64">
        <f t="shared" si="53"/>
        <v>0</v>
      </c>
      <c r="E322" s="88">
        <f t="shared" si="50"/>
        <v>0</v>
      </c>
      <c r="F322" s="90">
        <f t="shared" si="51"/>
        <v>0</v>
      </c>
      <c r="G322" s="65" t="s">
        <v>12</v>
      </c>
      <c r="H322" s="65">
        <f t="shared" si="52"/>
        <v>0</v>
      </c>
    </row>
    <row r="323" spans="1:8">
      <c r="A323" s="67" t="e">
        <f>#REF!</f>
        <v>#REF!</v>
      </c>
      <c r="B323" s="63" t="e">
        <f t="shared" si="49"/>
        <v>#VALUE!</v>
      </c>
      <c r="C323" s="63" t="s">
        <v>106</v>
      </c>
      <c r="D323" s="64">
        <f t="shared" si="53"/>
        <v>0</v>
      </c>
      <c r="E323" s="88">
        <f t="shared" si="50"/>
        <v>0</v>
      </c>
      <c r="F323" s="90">
        <f t="shared" si="51"/>
        <v>0</v>
      </c>
      <c r="G323" s="65" t="s">
        <v>12</v>
      </c>
      <c r="H323" s="65">
        <f t="shared" si="52"/>
        <v>0</v>
      </c>
    </row>
    <row r="324" spans="1:8">
      <c r="A324" s="67" t="e">
        <f>#REF!</f>
        <v>#REF!</v>
      </c>
      <c r="B324" s="63" t="e">
        <f t="shared" si="49"/>
        <v>#VALUE!</v>
      </c>
      <c r="C324" s="63" t="s">
        <v>106</v>
      </c>
      <c r="D324" s="64">
        <f t="shared" si="53"/>
        <v>0</v>
      </c>
      <c r="E324" s="88">
        <f t="shared" si="50"/>
        <v>0</v>
      </c>
      <c r="F324" s="90">
        <f t="shared" si="51"/>
        <v>0</v>
      </c>
      <c r="G324" s="65" t="s">
        <v>12</v>
      </c>
      <c r="H324" s="65">
        <f t="shared" si="52"/>
        <v>0</v>
      </c>
    </row>
    <row r="325" spans="1:8">
      <c r="A325" s="67" t="e">
        <f>#REF!</f>
        <v>#REF!</v>
      </c>
      <c r="B325" s="63" t="e">
        <f t="shared" si="49"/>
        <v>#VALUE!</v>
      </c>
      <c r="C325" s="63" t="s">
        <v>106</v>
      </c>
      <c r="D325" s="64">
        <f t="shared" si="53"/>
        <v>0</v>
      </c>
      <c r="E325" s="88">
        <f t="shared" si="50"/>
        <v>0</v>
      </c>
      <c r="F325" s="90">
        <f t="shared" si="51"/>
        <v>0</v>
      </c>
      <c r="G325" s="65" t="s">
        <v>12</v>
      </c>
      <c r="H325" s="65">
        <f t="shared" si="52"/>
        <v>0</v>
      </c>
    </row>
    <row r="326" spans="1:8">
      <c r="A326" s="67" t="e">
        <f>#REF!</f>
        <v>#REF!</v>
      </c>
      <c r="B326" s="63" t="e">
        <f t="shared" si="49"/>
        <v>#VALUE!</v>
      </c>
      <c r="C326" s="63" t="s">
        <v>106</v>
      </c>
      <c r="D326" s="64">
        <f t="shared" si="53"/>
        <v>0</v>
      </c>
      <c r="E326" s="88">
        <f t="shared" si="50"/>
        <v>0</v>
      </c>
      <c r="F326" s="90">
        <f t="shared" si="51"/>
        <v>0</v>
      </c>
      <c r="G326" s="65" t="s">
        <v>12</v>
      </c>
      <c r="H326" s="65">
        <f t="shared" si="52"/>
        <v>0</v>
      </c>
    </row>
    <row r="327" spans="1:8">
      <c r="A327" s="67" t="e">
        <f>#REF!</f>
        <v>#REF!</v>
      </c>
      <c r="B327" s="63" t="e">
        <f t="shared" si="49"/>
        <v>#VALUE!</v>
      </c>
      <c r="C327" s="63" t="s">
        <v>106</v>
      </c>
      <c r="D327" s="64">
        <f t="shared" si="53"/>
        <v>0</v>
      </c>
      <c r="E327" s="88">
        <f t="shared" si="50"/>
        <v>0</v>
      </c>
      <c r="F327" s="90">
        <f t="shared" si="51"/>
        <v>0</v>
      </c>
      <c r="G327" s="65" t="s">
        <v>12</v>
      </c>
      <c r="H327" s="65">
        <f t="shared" si="52"/>
        <v>0</v>
      </c>
    </row>
    <row r="328" spans="1:8">
      <c r="A328" s="67" t="e">
        <f>#REF!</f>
        <v>#REF!</v>
      </c>
      <c r="B328" s="63" t="e">
        <f t="shared" si="49"/>
        <v>#VALUE!</v>
      </c>
      <c r="C328" s="63" t="s">
        <v>106</v>
      </c>
      <c r="D328" s="64">
        <f t="shared" si="53"/>
        <v>0</v>
      </c>
      <c r="E328" s="88">
        <f t="shared" si="50"/>
        <v>0</v>
      </c>
      <c r="F328" s="90">
        <f t="shared" si="51"/>
        <v>0</v>
      </c>
      <c r="G328" s="65" t="s">
        <v>12</v>
      </c>
      <c r="H328" s="65">
        <f t="shared" si="52"/>
        <v>0</v>
      </c>
    </row>
    <row r="329" spans="1:8">
      <c r="A329" s="67" t="e">
        <f>#REF!</f>
        <v>#REF!</v>
      </c>
      <c r="B329" s="63" t="e">
        <f t="shared" si="49"/>
        <v>#VALUE!</v>
      </c>
      <c r="C329" s="63" t="s">
        <v>106</v>
      </c>
      <c r="D329" s="64">
        <f t="shared" si="53"/>
        <v>0</v>
      </c>
      <c r="E329" s="88">
        <f t="shared" si="50"/>
        <v>0</v>
      </c>
      <c r="F329" s="90">
        <f t="shared" si="51"/>
        <v>0</v>
      </c>
      <c r="G329" s="65" t="s">
        <v>12</v>
      </c>
      <c r="H329" s="65">
        <f t="shared" si="52"/>
        <v>0</v>
      </c>
    </row>
    <row r="330" spans="1:8">
      <c r="A330" s="67" t="e">
        <f>#REF!</f>
        <v>#REF!</v>
      </c>
      <c r="B330" s="63" t="e">
        <f t="shared" si="49"/>
        <v>#VALUE!</v>
      </c>
      <c r="C330" s="63" t="s">
        <v>106</v>
      </c>
      <c r="D330" s="64">
        <f t="shared" si="53"/>
        <v>0</v>
      </c>
      <c r="E330" s="88">
        <f t="shared" si="50"/>
        <v>0</v>
      </c>
      <c r="F330" s="90">
        <f t="shared" si="51"/>
        <v>0</v>
      </c>
      <c r="G330" s="65" t="s">
        <v>12</v>
      </c>
      <c r="H330" s="65">
        <f t="shared" si="52"/>
        <v>0</v>
      </c>
    </row>
    <row r="331" spans="1:8">
      <c r="A331" s="67" t="e">
        <f>#REF!</f>
        <v>#REF!</v>
      </c>
      <c r="B331" s="63" t="e">
        <f t="shared" si="49"/>
        <v>#VALUE!</v>
      </c>
      <c r="C331" s="63" t="s">
        <v>106</v>
      </c>
      <c r="D331" s="64">
        <f t="shared" si="53"/>
        <v>0</v>
      </c>
      <c r="E331" s="88">
        <f t="shared" si="50"/>
        <v>0</v>
      </c>
      <c r="F331" s="90">
        <f t="shared" si="51"/>
        <v>0</v>
      </c>
      <c r="G331" s="65" t="s">
        <v>12</v>
      </c>
      <c r="H331" s="65">
        <f t="shared" si="52"/>
        <v>0</v>
      </c>
    </row>
    <row r="332" spans="1:8">
      <c r="A332" s="67" t="e">
        <f>#REF!</f>
        <v>#REF!</v>
      </c>
      <c r="B332" s="63" t="e">
        <f t="shared" si="49"/>
        <v>#VALUE!</v>
      </c>
      <c r="C332" s="63" t="s">
        <v>106</v>
      </c>
      <c r="D332" s="64">
        <f t="shared" si="53"/>
        <v>0</v>
      </c>
      <c r="E332" s="88">
        <f t="shared" si="50"/>
        <v>0</v>
      </c>
      <c r="F332" s="90">
        <f t="shared" si="51"/>
        <v>0</v>
      </c>
      <c r="G332" s="65" t="s">
        <v>12</v>
      </c>
      <c r="H332" s="65">
        <f t="shared" si="52"/>
        <v>0</v>
      </c>
    </row>
    <row r="333" spans="1:8">
      <c r="A333" s="67" t="e">
        <f>#REF!</f>
        <v>#REF!</v>
      </c>
      <c r="B333" s="63" t="e">
        <f t="shared" si="49"/>
        <v>#VALUE!</v>
      </c>
      <c r="C333" s="63" t="s">
        <v>106</v>
      </c>
      <c r="D333" s="64">
        <f t="shared" si="53"/>
        <v>0</v>
      </c>
      <c r="E333" s="88">
        <f t="shared" si="50"/>
        <v>0</v>
      </c>
      <c r="F333" s="90">
        <f t="shared" si="51"/>
        <v>0</v>
      </c>
      <c r="G333" s="65" t="s">
        <v>12</v>
      </c>
      <c r="H333" s="65">
        <f t="shared" si="52"/>
        <v>0</v>
      </c>
    </row>
    <row r="334" spans="1:8">
      <c r="A334" s="67" t="e">
        <f>#REF!</f>
        <v>#REF!</v>
      </c>
      <c r="B334" s="63" t="e">
        <f t="shared" si="49"/>
        <v>#VALUE!</v>
      </c>
      <c r="C334" s="63" t="s">
        <v>106</v>
      </c>
      <c r="D334" s="64">
        <f t="shared" si="53"/>
        <v>0</v>
      </c>
      <c r="E334" s="88">
        <f t="shared" si="50"/>
        <v>0</v>
      </c>
      <c r="F334" s="90">
        <f t="shared" si="51"/>
        <v>0</v>
      </c>
      <c r="G334" s="65" t="s">
        <v>12</v>
      </c>
      <c r="H334" s="65">
        <f t="shared" si="52"/>
        <v>0</v>
      </c>
    </row>
    <row r="335" spans="1:8">
      <c r="A335" s="67" t="e">
        <f>#REF!</f>
        <v>#REF!</v>
      </c>
      <c r="B335" s="63" t="e">
        <f t="shared" si="49"/>
        <v>#VALUE!</v>
      </c>
      <c r="C335" s="63" t="s">
        <v>106</v>
      </c>
      <c r="D335" s="64">
        <f t="shared" si="53"/>
        <v>0</v>
      </c>
      <c r="E335" s="88">
        <f t="shared" si="50"/>
        <v>0</v>
      </c>
      <c r="F335" s="90">
        <f t="shared" si="51"/>
        <v>0</v>
      </c>
      <c r="G335" s="65" t="s">
        <v>12</v>
      </c>
      <c r="H335" s="65">
        <f t="shared" si="52"/>
        <v>0</v>
      </c>
    </row>
    <row r="336" spans="1:8">
      <c r="A336" s="67" t="e">
        <f>#REF!</f>
        <v>#REF!</v>
      </c>
      <c r="B336" s="63" t="e">
        <f t="shared" si="49"/>
        <v>#VALUE!</v>
      </c>
      <c r="C336" s="63" t="s">
        <v>106</v>
      </c>
      <c r="D336" s="64">
        <f t="shared" si="53"/>
        <v>0</v>
      </c>
      <c r="E336" s="88">
        <f t="shared" si="50"/>
        <v>0</v>
      </c>
      <c r="F336" s="90">
        <f t="shared" si="51"/>
        <v>0</v>
      </c>
      <c r="G336" s="65" t="s">
        <v>12</v>
      </c>
      <c r="H336" s="65">
        <f t="shared" si="52"/>
        <v>0</v>
      </c>
    </row>
    <row r="337" spans="1:8">
      <c r="A337" s="67" t="e">
        <f>#REF!</f>
        <v>#REF!</v>
      </c>
      <c r="B337" s="63" t="e">
        <f t="shared" si="49"/>
        <v>#VALUE!</v>
      </c>
      <c r="C337" s="63" t="s">
        <v>106</v>
      </c>
      <c r="D337" s="64">
        <f t="shared" si="53"/>
        <v>0</v>
      </c>
      <c r="E337" s="88">
        <f t="shared" si="50"/>
        <v>0</v>
      </c>
      <c r="F337" s="90">
        <f t="shared" si="51"/>
        <v>0</v>
      </c>
      <c r="G337" s="65" t="s">
        <v>12</v>
      </c>
      <c r="H337" s="65">
        <f t="shared" si="52"/>
        <v>0</v>
      </c>
    </row>
    <row r="338" spans="1:8">
      <c r="A338" s="67" t="e">
        <f>#REF!</f>
        <v>#REF!</v>
      </c>
      <c r="B338" s="63" t="e">
        <f t="shared" si="49"/>
        <v>#VALUE!</v>
      </c>
      <c r="C338" s="63" t="s">
        <v>106</v>
      </c>
      <c r="D338" s="64">
        <f t="shared" si="53"/>
        <v>0</v>
      </c>
      <c r="E338" s="88">
        <f t="shared" si="50"/>
        <v>0</v>
      </c>
      <c r="F338" s="90">
        <f t="shared" si="51"/>
        <v>0</v>
      </c>
      <c r="G338" s="65" t="s">
        <v>12</v>
      </c>
      <c r="H338" s="65">
        <f t="shared" si="52"/>
        <v>0</v>
      </c>
    </row>
    <row r="339" spans="1:8">
      <c r="A339" s="67" t="e">
        <f>#REF!</f>
        <v>#REF!</v>
      </c>
      <c r="B339" s="63" t="e">
        <f t="shared" si="49"/>
        <v>#VALUE!</v>
      </c>
      <c r="C339" s="63" t="s">
        <v>106</v>
      </c>
      <c r="D339" s="64">
        <f t="shared" si="53"/>
        <v>0</v>
      </c>
      <c r="E339" s="88">
        <f t="shared" si="50"/>
        <v>0</v>
      </c>
      <c r="F339" s="90">
        <f t="shared" si="51"/>
        <v>0</v>
      </c>
      <c r="G339" s="65" t="s">
        <v>12</v>
      </c>
      <c r="H339" s="65">
        <f t="shared" si="52"/>
        <v>0</v>
      </c>
    </row>
    <row r="340" spans="1:8">
      <c r="A340" s="67" t="e">
        <f>#REF!</f>
        <v>#REF!</v>
      </c>
      <c r="B340" s="63" t="e">
        <f t="shared" si="49"/>
        <v>#VALUE!</v>
      </c>
      <c r="C340" s="63" t="s">
        <v>106</v>
      </c>
      <c r="D340" s="64">
        <f t="shared" si="53"/>
        <v>0</v>
      </c>
      <c r="E340" s="88">
        <f t="shared" si="50"/>
        <v>0</v>
      </c>
      <c r="F340" s="90">
        <f t="shared" si="51"/>
        <v>0</v>
      </c>
      <c r="G340" s="65" t="s">
        <v>12</v>
      </c>
      <c r="H340" s="65">
        <f t="shared" si="52"/>
        <v>0</v>
      </c>
    </row>
    <row r="341" spans="1:8">
      <c r="A341" s="67" t="e">
        <f>#REF!</f>
        <v>#REF!</v>
      </c>
      <c r="B341" s="63" t="e">
        <f t="shared" si="49"/>
        <v>#VALUE!</v>
      </c>
      <c r="C341" s="63" t="s">
        <v>106</v>
      </c>
      <c r="D341" s="64">
        <f t="shared" si="53"/>
        <v>0</v>
      </c>
      <c r="E341" s="88">
        <f t="shared" si="50"/>
        <v>0</v>
      </c>
      <c r="F341" s="90">
        <f t="shared" si="51"/>
        <v>0</v>
      </c>
      <c r="G341" s="65" t="s">
        <v>12</v>
      </c>
      <c r="H341" s="65">
        <f t="shared" si="52"/>
        <v>0</v>
      </c>
    </row>
    <row r="342" spans="1:8">
      <c r="A342" s="67" t="e">
        <f>#REF!</f>
        <v>#REF!</v>
      </c>
      <c r="B342" s="63" t="e">
        <f t="shared" si="49"/>
        <v>#VALUE!</v>
      </c>
      <c r="C342" s="63" t="s">
        <v>106</v>
      </c>
      <c r="D342" s="64">
        <f t="shared" si="53"/>
        <v>0</v>
      </c>
      <c r="E342" s="88">
        <f t="shared" si="50"/>
        <v>0</v>
      </c>
      <c r="F342" s="90">
        <f t="shared" si="51"/>
        <v>0</v>
      </c>
      <c r="G342" s="65" t="s">
        <v>12</v>
      </c>
      <c r="H342" s="65">
        <f t="shared" si="52"/>
        <v>0</v>
      </c>
    </row>
    <row r="343" spans="1:8">
      <c r="A343" s="67" t="e">
        <f>#REF!</f>
        <v>#REF!</v>
      </c>
      <c r="B343" s="63" t="e">
        <f t="shared" si="49"/>
        <v>#VALUE!</v>
      </c>
      <c r="C343" s="63" t="s">
        <v>106</v>
      </c>
      <c r="D343" s="64">
        <f t="shared" si="53"/>
        <v>0</v>
      </c>
      <c r="E343" s="88">
        <f t="shared" si="50"/>
        <v>0</v>
      </c>
      <c r="F343" s="90">
        <f t="shared" si="51"/>
        <v>0</v>
      </c>
      <c r="G343" s="65" t="s">
        <v>12</v>
      </c>
      <c r="H343" s="65">
        <f t="shared" si="52"/>
        <v>0</v>
      </c>
    </row>
    <row r="344" spans="1:8">
      <c r="A344" s="67" t="e">
        <f>#REF!</f>
        <v>#REF!</v>
      </c>
      <c r="B344" s="63" t="e">
        <f t="shared" si="49"/>
        <v>#VALUE!</v>
      </c>
      <c r="C344" s="63" t="s">
        <v>106</v>
      </c>
      <c r="D344" s="64">
        <f t="shared" si="53"/>
        <v>0</v>
      </c>
      <c r="E344" s="88">
        <f t="shared" si="50"/>
        <v>0</v>
      </c>
      <c r="F344" s="90">
        <f t="shared" si="51"/>
        <v>0</v>
      </c>
      <c r="G344" s="65" t="s">
        <v>12</v>
      </c>
      <c r="H344" s="65">
        <f t="shared" si="52"/>
        <v>0</v>
      </c>
    </row>
    <row r="345" spans="1:8">
      <c r="A345" s="67" t="e">
        <f>#REF!</f>
        <v>#REF!</v>
      </c>
      <c r="B345" s="63" t="e">
        <f t="shared" si="49"/>
        <v>#VALUE!</v>
      </c>
      <c r="C345" s="63" t="s">
        <v>106</v>
      </c>
      <c r="D345" s="64">
        <f t="shared" si="53"/>
        <v>0</v>
      </c>
      <c r="E345" s="88">
        <f t="shared" si="50"/>
        <v>0</v>
      </c>
      <c r="F345" s="90">
        <f t="shared" si="51"/>
        <v>0</v>
      </c>
      <c r="G345" s="65" t="s">
        <v>12</v>
      </c>
      <c r="H345" s="65">
        <f t="shared" si="52"/>
        <v>0</v>
      </c>
    </row>
    <row r="346" spans="1:8">
      <c r="A346" s="67" t="e">
        <f>#REF!</f>
        <v>#REF!</v>
      </c>
      <c r="B346" s="63" t="e">
        <f t="shared" si="49"/>
        <v>#VALUE!</v>
      </c>
      <c r="C346" s="63" t="s">
        <v>106</v>
      </c>
      <c r="D346" s="64">
        <f t="shared" si="53"/>
        <v>0</v>
      </c>
      <c r="E346" s="88">
        <f t="shared" si="50"/>
        <v>0</v>
      </c>
      <c r="F346" s="90">
        <f t="shared" si="51"/>
        <v>0</v>
      </c>
      <c r="G346" s="65" t="s">
        <v>12</v>
      </c>
      <c r="H346" s="65">
        <f t="shared" si="52"/>
        <v>0</v>
      </c>
    </row>
    <row r="347" spans="1:8">
      <c r="A347" s="67" t="e">
        <f>#REF!</f>
        <v>#REF!</v>
      </c>
      <c r="B347" s="63" t="e">
        <f t="shared" si="49"/>
        <v>#VALUE!</v>
      </c>
      <c r="C347" s="63" t="s">
        <v>106</v>
      </c>
      <c r="D347" s="64">
        <f t="shared" si="53"/>
        <v>0</v>
      </c>
      <c r="E347" s="88">
        <f t="shared" si="50"/>
        <v>0</v>
      </c>
      <c r="F347" s="90">
        <f t="shared" si="51"/>
        <v>0</v>
      </c>
      <c r="G347" s="65" t="s">
        <v>12</v>
      </c>
      <c r="H347" s="65">
        <f t="shared" si="52"/>
        <v>0</v>
      </c>
    </row>
    <row r="348" spans="1:8">
      <c r="A348" s="67" t="e">
        <f>#REF!</f>
        <v>#REF!</v>
      </c>
      <c r="B348" s="63" t="e">
        <f t="shared" si="49"/>
        <v>#VALUE!</v>
      </c>
      <c r="C348" s="63" t="s">
        <v>106</v>
      </c>
      <c r="D348" s="64">
        <f t="shared" si="53"/>
        <v>0</v>
      </c>
      <c r="E348" s="88">
        <f t="shared" si="50"/>
        <v>0</v>
      </c>
      <c r="F348" s="90">
        <f t="shared" si="51"/>
        <v>0</v>
      </c>
      <c r="G348" s="65" t="s">
        <v>12</v>
      </c>
      <c r="H348" s="65">
        <f t="shared" si="52"/>
        <v>0</v>
      </c>
    </row>
    <row r="349" spans="1:8">
      <c r="A349" s="67" t="e">
        <f>#REF!</f>
        <v>#REF!</v>
      </c>
      <c r="B349" s="63" t="e">
        <f t="shared" si="49"/>
        <v>#VALUE!</v>
      </c>
      <c r="C349" s="63" t="s">
        <v>106</v>
      </c>
      <c r="D349" s="64">
        <f t="shared" si="53"/>
        <v>0</v>
      </c>
      <c r="E349" s="88">
        <f t="shared" si="50"/>
        <v>0</v>
      </c>
      <c r="F349" s="90">
        <f t="shared" si="51"/>
        <v>0</v>
      </c>
      <c r="G349" s="65" t="s">
        <v>12</v>
      </c>
      <c r="H349" s="65">
        <f t="shared" si="52"/>
        <v>0</v>
      </c>
    </row>
    <row r="350" spans="1:8">
      <c r="A350" s="67" t="e">
        <f>#REF!</f>
        <v>#REF!</v>
      </c>
      <c r="B350" s="63" t="e">
        <f t="shared" si="49"/>
        <v>#VALUE!</v>
      </c>
      <c r="C350" s="63" t="s">
        <v>106</v>
      </c>
      <c r="D350" s="64">
        <f t="shared" si="53"/>
        <v>0</v>
      </c>
      <c r="E350" s="88">
        <f t="shared" si="50"/>
        <v>0</v>
      </c>
      <c r="F350" s="90">
        <f t="shared" si="51"/>
        <v>0</v>
      </c>
      <c r="G350" s="65" t="s">
        <v>12</v>
      </c>
      <c r="H350" s="65">
        <f t="shared" si="52"/>
        <v>0</v>
      </c>
    </row>
    <row r="351" spans="1:8">
      <c r="A351" s="67" t="e">
        <f>#REF!</f>
        <v>#REF!</v>
      </c>
      <c r="B351" s="63" t="e">
        <f t="shared" si="49"/>
        <v>#VALUE!</v>
      </c>
      <c r="C351" s="63" t="s">
        <v>106</v>
      </c>
      <c r="D351" s="64">
        <f t="shared" si="53"/>
        <v>0</v>
      </c>
      <c r="E351" s="88">
        <f t="shared" si="50"/>
        <v>0</v>
      </c>
      <c r="F351" s="90">
        <f t="shared" si="51"/>
        <v>0</v>
      </c>
      <c r="G351" s="65" t="s">
        <v>12</v>
      </c>
      <c r="H351" s="65">
        <f t="shared" si="52"/>
        <v>0</v>
      </c>
    </row>
    <row r="352" spans="1:8">
      <c r="A352" s="67" t="e">
        <f>#REF!</f>
        <v>#REF!</v>
      </c>
      <c r="B352" s="63" t="e">
        <f t="shared" si="49"/>
        <v>#VALUE!</v>
      </c>
      <c r="C352" s="63" t="s">
        <v>106</v>
      </c>
      <c r="D352" s="64">
        <f t="shared" si="53"/>
        <v>0</v>
      </c>
      <c r="E352" s="88">
        <f t="shared" si="50"/>
        <v>0</v>
      </c>
      <c r="F352" s="90">
        <f t="shared" si="51"/>
        <v>0</v>
      </c>
      <c r="G352" s="65" t="s">
        <v>12</v>
      </c>
      <c r="H352" s="65">
        <f t="shared" si="52"/>
        <v>0</v>
      </c>
    </row>
    <row r="353" spans="1:8">
      <c r="A353" s="67" t="e">
        <f>#REF!</f>
        <v>#REF!</v>
      </c>
      <c r="B353" s="63" t="e">
        <f t="shared" si="49"/>
        <v>#VALUE!</v>
      </c>
      <c r="C353" s="63" t="s">
        <v>106</v>
      </c>
      <c r="D353" s="64">
        <f t="shared" si="53"/>
        <v>0</v>
      </c>
      <c r="E353" s="88">
        <f t="shared" si="50"/>
        <v>0</v>
      </c>
      <c r="F353" s="90">
        <f t="shared" si="51"/>
        <v>0</v>
      </c>
      <c r="G353" s="65" t="s">
        <v>12</v>
      </c>
      <c r="H353" s="65">
        <f t="shared" si="52"/>
        <v>0</v>
      </c>
    </row>
    <row r="354" spans="1:8">
      <c r="A354" s="67" t="e">
        <f>#REF!</f>
        <v>#REF!</v>
      </c>
      <c r="B354" s="63" t="e">
        <f t="shared" si="49"/>
        <v>#VALUE!</v>
      </c>
      <c r="C354" s="63" t="s">
        <v>106</v>
      </c>
      <c r="D354" s="64">
        <f t="shared" si="53"/>
        <v>0</v>
      </c>
      <c r="E354" s="88">
        <f t="shared" si="50"/>
        <v>0</v>
      </c>
      <c r="F354" s="90">
        <f t="shared" si="51"/>
        <v>0</v>
      </c>
      <c r="G354" s="65" t="s">
        <v>12</v>
      </c>
      <c r="H354" s="65">
        <f t="shared" si="52"/>
        <v>0</v>
      </c>
    </row>
    <row r="355" spans="1:8">
      <c r="A355" s="67" t="e">
        <f>#REF!</f>
        <v>#REF!</v>
      </c>
      <c r="B355" s="63" t="e">
        <f t="shared" si="49"/>
        <v>#VALUE!</v>
      </c>
      <c r="C355" s="63" t="s">
        <v>106</v>
      </c>
      <c r="D355" s="64">
        <f t="shared" si="53"/>
        <v>0</v>
      </c>
      <c r="E355" s="88">
        <f t="shared" si="50"/>
        <v>0</v>
      </c>
      <c r="F355" s="90">
        <f t="shared" si="51"/>
        <v>0</v>
      </c>
      <c r="G355" s="65" t="s">
        <v>12</v>
      </c>
      <c r="H355" s="65">
        <f t="shared" si="52"/>
        <v>0</v>
      </c>
    </row>
    <row r="356" spans="1:8">
      <c r="A356" s="67" t="e">
        <f>#REF!</f>
        <v>#REF!</v>
      </c>
      <c r="B356" s="63" t="e">
        <f t="shared" si="49"/>
        <v>#VALUE!</v>
      </c>
      <c r="C356" s="63" t="s">
        <v>106</v>
      </c>
      <c r="D356" s="64">
        <f t="shared" si="53"/>
        <v>0</v>
      </c>
      <c r="E356" s="88">
        <f t="shared" si="50"/>
        <v>0</v>
      </c>
      <c r="F356" s="90">
        <f t="shared" si="51"/>
        <v>0</v>
      </c>
      <c r="G356" s="65" t="s">
        <v>12</v>
      </c>
      <c r="H356" s="65">
        <f t="shared" si="52"/>
        <v>0</v>
      </c>
    </row>
    <row r="357" spans="1:8">
      <c r="A357" s="67" t="e">
        <f>#REF!</f>
        <v>#REF!</v>
      </c>
      <c r="B357" s="63" t="e">
        <f t="shared" si="49"/>
        <v>#VALUE!</v>
      </c>
      <c r="C357" s="63" t="s">
        <v>106</v>
      </c>
      <c r="D357" s="64">
        <f t="shared" si="53"/>
        <v>0</v>
      </c>
      <c r="E357" s="88">
        <f t="shared" si="50"/>
        <v>0</v>
      </c>
      <c r="F357" s="90">
        <f t="shared" si="51"/>
        <v>0</v>
      </c>
      <c r="G357" s="65" t="s">
        <v>12</v>
      </c>
      <c r="H357" s="65">
        <f t="shared" si="52"/>
        <v>0</v>
      </c>
    </row>
    <row r="358" spans="1:8">
      <c r="A358" s="67" t="e">
        <f>#REF!</f>
        <v>#REF!</v>
      </c>
      <c r="B358" s="63" t="e">
        <f t="shared" si="49"/>
        <v>#VALUE!</v>
      </c>
      <c r="C358" s="63" t="s">
        <v>106</v>
      </c>
      <c r="D358" s="64">
        <f t="shared" si="53"/>
        <v>0</v>
      </c>
      <c r="E358" s="88">
        <f t="shared" si="50"/>
        <v>0</v>
      </c>
      <c r="F358" s="90">
        <f t="shared" si="51"/>
        <v>0</v>
      </c>
      <c r="G358" s="65" t="s">
        <v>12</v>
      </c>
      <c r="H358" s="65">
        <f t="shared" si="52"/>
        <v>0</v>
      </c>
    </row>
    <row r="359" spans="1:8">
      <c r="A359" s="67" t="e">
        <f>#REF!</f>
        <v>#REF!</v>
      </c>
      <c r="B359" s="63" t="e">
        <f t="shared" si="49"/>
        <v>#VALUE!</v>
      </c>
      <c r="C359" s="63" t="s">
        <v>106</v>
      </c>
      <c r="D359" s="64">
        <f t="shared" si="53"/>
        <v>0</v>
      </c>
      <c r="E359" s="88">
        <f t="shared" si="50"/>
        <v>0</v>
      </c>
      <c r="F359" s="90">
        <f t="shared" si="51"/>
        <v>0</v>
      </c>
      <c r="G359" s="65" t="s">
        <v>12</v>
      </c>
      <c r="H359" s="65">
        <f t="shared" si="52"/>
        <v>0</v>
      </c>
    </row>
    <row r="360" spans="1:8">
      <c r="A360" s="67" t="e">
        <f>#REF!</f>
        <v>#REF!</v>
      </c>
      <c r="B360" s="63" t="e">
        <f t="shared" si="49"/>
        <v>#VALUE!</v>
      </c>
      <c r="C360" s="63" t="s">
        <v>106</v>
      </c>
      <c r="D360" s="64">
        <f t="shared" si="53"/>
        <v>0</v>
      </c>
      <c r="E360" s="88">
        <f t="shared" si="50"/>
        <v>0</v>
      </c>
      <c r="F360" s="90">
        <f t="shared" si="51"/>
        <v>0</v>
      </c>
      <c r="G360" s="65" t="s">
        <v>12</v>
      </c>
      <c r="H360" s="65">
        <f t="shared" si="52"/>
        <v>0</v>
      </c>
    </row>
    <row r="361" spans="1:8">
      <c r="A361" s="67" t="e">
        <f>#REF!</f>
        <v>#REF!</v>
      </c>
      <c r="B361" s="63" t="e">
        <f t="shared" si="49"/>
        <v>#VALUE!</v>
      </c>
      <c r="C361" s="63" t="s">
        <v>106</v>
      </c>
      <c r="D361" s="64">
        <f t="shared" si="53"/>
        <v>0</v>
      </c>
      <c r="E361" s="88">
        <f t="shared" si="50"/>
        <v>0</v>
      </c>
      <c r="F361" s="90">
        <f t="shared" si="51"/>
        <v>0</v>
      </c>
      <c r="G361" s="65" t="s">
        <v>12</v>
      </c>
      <c r="H361" s="65">
        <f t="shared" si="52"/>
        <v>0</v>
      </c>
    </row>
    <row r="362" spans="1:8">
      <c r="A362" s="67" t="e">
        <f>#REF!</f>
        <v>#REF!</v>
      </c>
      <c r="B362" s="63" t="e">
        <f t="shared" si="49"/>
        <v>#VALUE!</v>
      </c>
      <c r="C362" s="63" t="s">
        <v>106</v>
      </c>
      <c r="D362" s="64">
        <f t="shared" si="53"/>
        <v>0</v>
      </c>
      <c r="E362" s="88">
        <f t="shared" si="50"/>
        <v>0</v>
      </c>
      <c r="F362" s="90">
        <f t="shared" si="51"/>
        <v>0</v>
      </c>
      <c r="G362" s="65" t="s">
        <v>12</v>
      </c>
      <c r="H362" s="65">
        <f t="shared" si="52"/>
        <v>0</v>
      </c>
    </row>
    <row r="363" spans="1:8">
      <c r="A363" s="67" t="e">
        <f>#REF!</f>
        <v>#REF!</v>
      </c>
      <c r="B363" s="63" t="e">
        <f t="shared" si="49"/>
        <v>#VALUE!</v>
      </c>
      <c r="C363" s="63" t="s">
        <v>106</v>
      </c>
      <c r="D363" s="64">
        <f t="shared" si="53"/>
        <v>0</v>
      </c>
      <c r="E363" s="88">
        <f t="shared" si="50"/>
        <v>0</v>
      </c>
      <c r="F363" s="90">
        <f t="shared" si="51"/>
        <v>0</v>
      </c>
      <c r="G363" s="65" t="s">
        <v>12</v>
      </c>
      <c r="H363" s="65">
        <f t="shared" si="52"/>
        <v>0</v>
      </c>
    </row>
    <row r="364" spans="1:8">
      <c r="A364" s="67" t="e">
        <f>#REF!</f>
        <v>#REF!</v>
      </c>
      <c r="B364" s="63" t="e">
        <f t="shared" si="49"/>
        <v>#VALUE!</v>
      </c>
      <c r="C364" s="63" t="s">
        <v>106</v>
      </c>
      <c r="D364" s="64">
        <f t="shared" si="53"/>
        <v>0</v>
      </c>
      <c r="E364" s="88">
        <f t="shared" si="50"/>
        <v>0</v>
      </c>
      <c r="F364" s="90">
        <f t="shared" si="51"/>
        <v>0</v>
      </c>
      <c r="G364" s="65" t="s">
        <v>12</v>
      </c>
      <c r="H364" s="65">
        <f t="shared" si="52"/>
        <v>0</v>
      </c>
    </row>
    <row r="365" spans="1:8">
      <c r="A365" s="67" t="e">
        <f>#REF!</f>
        <v>#REF!</v>
      </c>
      <c r="B365" s="63" t="e">
        <f t="shared" si="49"/>
        <v>#VALUE!</v>
      </c>
      <c r="C365" s="63" t="s">
        <v>106</v>
      </c>
      <c r="D365" s="64">
        <f t="shared" si="53"/>
        <v>0</v>
      </c>
      <c r="E365" s="88">
        <f t="shared" si="50"/>
        <v>0</v>
      </c>
      <c r="F365" s="90">
        <f t="shared" si="51"/>
        <v>0</v>
      </c>
      <c r="G365" s="65" t="s">
        <v>12</v>
      </c>
      <c r="H365" s="65">
        <f t="shared" si="52"/>
        <v>0</v>
      </c>
    </row>
    <row r="366" spans="1:8">
      <c r="A366" s="67" t="e">
        <f>#REF!</f>
        <v>#REF!</v>
      </c>
      <c r="B366" s="63" t="e">
        <f t="shared" si="49"/>
        <v>#VALUE!</v>
      </c>
      <c r="C366" s="63" t="s">
        <v>106</v>
      </c>
      <c r="D366" s="64">
        <f t="shared" si="53"/>
        <v>0</v>
      </c>
      <c r="E366" s="88">
        <f t="shared" si="50"/>
        <v>0</v>
      </c>
      <c r="F366" s="90">
        <f t="shared" si="51"/>
        <v>0</v>
      </c>
      <c r="G366" s="65" t="s">
        <v>12</v>
      </c>
      <c r="H366" s="65">
        <f t="shared" si="52"/>
        <v>0</v>
      </c>
    </row>
    <row r="367" spans="1:8">
      <c r="A367" s="67" t="e">
        <f>#REF!</f>
        <v>#REF!</v>
      </c>
      <c r="B367" s="63" t="e">
        <f t="shared" ref="B367:B430" si="54">MID(O367,FIND(" ",O367)+1,8)</f>
        <v>#VALUE!</v>
      </c>
      <c r="C367" s="63" t="s">
        <v>106</v>
      </c>
      <c r="D367" s="64">
        <f t="shared" ref="D367:D430" si="55">L367</f>
        <v>0</v>
      </c>
      <c r="E367" s="88">
        <f t="shared" ref="E367:E430" si="56">M367/100</f>
        <v>0</v>
      </c>
      <c r="F367" s="90">
        <f t="shared" ref="F367:F430" si="57">(D367*E367)</f>
        <v>0</v>
      </c>
      <c r="G367" s="65" t="s">
        <v>12</v>
      </c>
      <c r="H367" s="65">
        <f t="shared" ref="H367:H430" si="58">Q367</f>
        <v>0</v>
      </c>
    </row>
    <row r="368" spans="1:8">
      <c r="A368" s="67" t="e">
        <f>#REF!</f>
        <v>#REF!</v>
      </c>
      <c r="B368" s="63" t="e">
        <f t="shared" si="54"/>
        <v>#VALUE!</v>
      </c>
      <c r="C368" s="63" t="s">
        <v>106</v>
      </c>
      <c r="D368" s="64">
        <f t="shared" si="55"/>
        <v>0</v>
      </c>
      <c r="E368" s="88">
        <f t="shared" si="56"/>
        <v>0</v>
      </c>
      <c r="F368" s="90">
        <f t="shared" si="57"/>
        <v>0</v>
      </c>
      <c r="G368" s="65" t="s">
        <v>12</v>
      </c>
      <c r="H368" s="65">
        <f t="shared" si="58"/>
        <v>0</v>
      </c>
    </row>
    <row r="369" spans="1:8">
      <c r="A369" s="67" t="e">
        <f>#REF!</f>
        <v>#REF!</v>
      </c>
      <c r="B369" s="63" t="e">
        <f t="shared" si="54"/>
        <v>#VALUE!</v>
      </c>
      <c r="C369" s="63" t="s">
        <v>106</v>
      </c>
      <c r="D369" s="64">
        <f t="shared" si="55"/>
        <v>0</v>
      </c>
      <c r="E369" s="88">
        <f t="shared" si="56"/>
        <v>0</v>
      </c>
      <c r="F369" s="90">
        <f t="shared" si="57"/>
        <v>0</v>
      </c>
      <c r="G369" s="65" t="s">
        <v>12</v>
      </c>
      <c r="H369" s="65">
        <f t="shared" si="58"/>
        <v>0</v>
      </c>
    </row>
    <row r="370" spans="1:8">
      <c r="A370" s="67" t="e">
        <f>#REF!</f>
        <v>#REF!</v>
      </c>
      <c r="B370" s="63" t="e">
        <f t="shared" si="54"/>
        <v>#VALUE!</v>
      </c>
      <c r="C370" s="63" t="s">
        <v>106</v>
      </c>
      <c r="D370" s="64">
        <f t="shared" si="55"/>
        <v>0</v>
      </c>
      <c r="E370" s="88">
        <f t="shared" si="56"/>
        <v>0</v>
      </c>
      <c r="F370" s="90">
        <f t="shared" si="57"/>
        <v>0</v>
      </c>
      <c r="G370" s="65" t="s">
        <v>12</v>
      </c>
      <c r="H370" s="65">
        <f t="shared" si="58"/>
        <v>0</v>
      </c>
    </row>
    <row r="371" spans="1:8">
      <c r="A371" s="67" t="e">
        <f>#REF!</f>
        <v>#REF!</v>
      </c>
      <c r="B371" s="63" t="e">
        <f t="shared" si="54"/>
        <v>#VALUE!</v>
      </c>
      <c r="C371" s="63" t="s">
        <v>106</v>
      </c>
      <c r="D371" s="64">
        <f t="shared" si="55"/>
        <v>0</v>
      </c>
      <c r="E371" s="88">
        <f t="shared" si="56"/>
        <v>0</v>
      </c>
      <c r="F371" s="90">
        <f t="shared" si="57"/>
        <v>0</v>
      </c>
      <c r="G371" s="65" t="s">
        <v>12</v>
      </c>
      <c r="H371" s="65">
        <f t="shared" si="58"/>
        <v>0</v>
      </c>
    </row>
    <row r="372" spans="1:8">
      <c r="A372" s="67" t="e">
        <f>#REF!</f>
        <v>#REF!</v>
      </c>
      <c r="B372" s="63" t="e">
        <f t="shared" si="54"/>
        <v>#VALUE!</v>
      </c>
      <c r="C372" s="63" t="s">
        <v>106</v>
      </c>
      <c r="D372" s="64">
        <f t="shared" si="55"/>
        <v>0</v>
      </c>
      <c r="E372" s="88">
        <f t="shared" si="56"/>
        <v>0</v>
      </c>
      <c r="F372" s="90">
        <f t="shared" si="57"/>
        <v>0</v>
      </c>
      <c r="G372" s="65" t="s">
        <v>12</v>
      </c>
      <c r="H372" s="65">
        <f t="shared" si="58"/>
        <v>0</v>
      </c>
    </row>
    <row r="373" spans="1:8">
      <c r="A373" s="67" t="e">
        <f>#REF!</f>
        <v>#REF!</v>
      </c>
      <c r="B373" s="63" t="e">
        <f t="shared" si="54"/>
        <v>#VALUE!</v>
      </c>
      <c r="C373" s="63" t="s">
        <v>106</v>
      </c>
      <c r="D373" s="64">
        <f t="shared" si="55"/>
        <v>0</v>
      </c>
      <c r="E373" s="88">
        <f t="shared" si="56"/>
        <v>0</v>
      </c>
      <c r="F373" s="90">
        <f t="shared" si="57"/>
        <v>0</v>
      </c>
      <c r="G373" s="65" t="s">
        <v>12</v>
      </c>
      <c r="H373" s="65">
        <f t="shared" si="58"/>
        <v>0</v>
      </c>
    </row>
    <row r="374" spans="1:8">
      <c r="A374" s="67" t="e">
        <f>#REF!</f>
        <v>#REF!</v>
      </c>
      <c r="B374" s="63" t="e">
        <f t="shared" si="54"/>
        <v>#VALUE!</v>
      </c>
      <c r="C374" s="63" t="s">
        <v>106</v>
      </c>
      <c r="D374" s="64">
        <f t="shared" si="55"/>
        <v>0</v>
      </c>
      <c r="E374" s="88">
        <f t="shared" si="56"/>
        <v>0</v>
      </c>
      <c r="F374" s="90">
        <f t="shared" si="57"/>
        <v>0</v>
      </c>
      <c r="G374" s="65" t="s">
        <v>12</v>
      </c>
      <c r="H374" s="65">
        <f t="shared" si="58"/>
        <v>0</v>
      </c>
    </row>
    <row r="375" spans="1:8">
      <c r="A375" s="67" t="e">
        <f>#REF!</f>
        <v>#REF!</v>
      </c>
      <c r="B375" s="63" t="e">
        <f t="shared" si="54"/>
        <v>#VALUE!</v>
      </c>
      <c r="C375" s="63" t="s">
        <v>106</v>
      </c>
      <c r="D375" s="64">
        <f t="shared" si="55"/>
        <v>0</v>
      </c>
      <c r="E375" s="88">
        <f t="shared" si="56"/>
        <v>0</v>
      </c>
      <c r="F375" s="90">
        <f t="shared" si="57"/>
        <v>0</v>
      </c>
      <c r="G375" s="65" t="s">
        <v>12</v>
      </c>
      <c r="H375" s="65">
        <f t="shared" si="58"/>
        <v>0</v>
      </c>
    </row>
    <row r="376" spans="1:8">
      <c r="A376" s="67" t="e">
        <f>#REF!</f>
        <v>#REF!</v>
      </c>
      <c r="B376" s="63" t="e">
        <f t="shared" si="54"/>
        <v>#VALUE!</v>
      </c>
      <c r="C376" s="63" t="s">
        <v>106</v>
      </c>
      <c r="D376" s="64">
        <f t="shared" si="55"/>
        <v>0</v>
      </c>
      <c r="E376" s="88">
        <f t="shared" si="56"/>
        <v>0</v>
      </c>
      <c r="F376" s="90">
        <f t="shared" si="57"/>
        <v>0</v>
      </c>
      <c r="G376" s="65" t="s">
        <v>12</v>
      </c>
      <c r="H376" s="65">
        <f t="shared" si="58"/>
        <v>0</v>
      </c>
    </row>
    <row r="377" spans="1:8">
      <c r="A377" s="67" t="e">
        <f>#REF!</f>
        <v>#REF!</v>
      </c>
      <c r="B377" s="63" t="e">
        <f t="shared" si="54"/>
        <v>#VALUE!</v>
      </c>
      <c r="C377" s="63" t="s">
        <v>106</v>
      </c>
      <c r="D377" s="64">
        <f t="shared" si="55"/>
        <v>0</v>
      </c>
      <c r="E377" s="88">
        <f t="shared" si="56"/>
        <v>0</v>
      </c>
      <c r="F377" s="90">
        <f t="shared" si="57"/>
        <v>0</v>
      </c>
      <c r="G377" s="65" t="s">
        <v>12</v>
      </c>
      <c r="H377" s="65">
        <f t="shared" si="58"/>
        <v>0</v>
      </c>
    </row>
    <row r="378" spans="1:8">
      <c r="A378" s="67" t="e">
        <f>#REF!</f>
        <v>#REF!</v>
      </c>
      <c r="B378" s="63" t="e">
        <f t="shared" si="54"/>
        <v>#VALUE!</v>
      </c>
      <c r="C378" s="63" t="s">
        <v>106</v>
      </c>
      <c r="D378" s="64">
        <f t="shared" si="55"/>
        <v>0</v>
      </c>
      <c r="E378" s="88">
        <f t="shared" si="56"/>
        <v>0</v>
      </c>
      <c r="F378" s="90">
        <f t="shared" si="57"/>
        <v>0</v>
      </c>
      <c r="G378" s="65" t="s">
        <v>12</v>
      </c>
      <c r="H378" s="65">
        <f t="shared" si="58"/>
        <v>0</v>
      </c>
    </row>
    <row r="379" spans="1:8">
      <c r="A379" s="67" t="e">
        <f>#REF!</f>
        <v>#REF!</v>
      </c>
      <c r="B379" s="63" t="e">
        <f t="shared" si="54"/>
        <v>#VALUE!</v>
      </c>
      <c r="C379" s="63" t="s">
        <v>106</v>
      </c>
      <c r="D379" s="64">
        <f t="shared" si="55"/>
        <v>0</v>
      </c>
      <c r="E379" s="88">
        <f t="shared" si="56"/>
        <v>0</v>
      </c>
      <c r="F379" s="90">
        <f t="shared" si="57"/>
        <v>0</v>
      </c>
      <c r="G379" s="65" t="s">
        <v>12</v>
      </c>
      <c r="H379" s="65">
        <f t="shared" si="58"/>
        <v>0</v>
      </c>
    </row>
    <row r="380" spans="1:8">
      <c r="A380" s="67" t="e">
        <f>#REF!</f>
        <v>#REF!</v>
      </c>
      <c r="B380" s="63" t="e">
        <f t="shared" si="54"/>
        <v>#VALUE!</v>
      </c>
      <c r="C380" s="63" t="s">
        <v>106</v>
      </c>
      <c r="D380" s="64">
        <f t="shared" si="55"/>
        <v>0</v>
      </c>
      <c r="E380" s="88">
        <f t="shared" si="56"/>
        <v>0</v>
      </c>
      <c r="F380" s="90">
        <f t="shared" si="57"/>
        <v>0</v>
      </c>
      <c r="G380" s="65" t="s">
        <v>12</v>
      </c>
      <c r="H380" s="65">
        <f t="shared" si="58"/>
        <v>0</v>
      </c>
    </row>
    <row r="381" spans="1:8">
      <c r="A381" s="67" t="e">
        <f>#REF!</f>
        <v>#REF!</v>
      </c>
      <c r="B381" s="63" t="e">
        <f t="shared" si="54"/>
        <v>#VALUE!</v>
      </c>
      <c r="C381" s="63" t="s">
        <v>106</v>
      </c>
      <c r="D381" s="64">
        <f t="shared" si="55"/>
        <v>0</v>
      </c>
      <c r="E381" s="88">
        <f t="shared" si="56"/>
        <v>0</v>
      </c>
      <c r="F381" s="90">
        <f t="shared" si="57"/>
        <v>0</v>
      </c>
      <c r="G381" s="65" t="s">
        <v>12</v>
      </c>
      <c r="H381" s="65">
        <f t="shared" si="58"/>
        <v>0</v>
      </c>
    </row>
    <row r="382" spans="1:8">
      <c r="A382" s="67" t="e">
        <f>#REF!</f>
        <v>#REF!</v>
      </c>
      <c r="B382" s="63" t="e">
        <f t="shared" si="54"/>
        <v>#VALUE!</v>
      </c>
      <c r="C382" s="63" t="s">
        <v>106</v>
      </c>
      <c r="D382" s="64">
        <f t="shared" si="55"/>
        <v>0</v>
      </c>
      <c r="E382" s="88">
        <f t="shared" si="56"/>
        <v>0</v>
      </c>
      <c r="F382" s="90">
        <f t="shared" si="57"/>
        <v>0</v>
      </c>
      <c r="G382" s="65" t="s">
        <v>12</v>
      </c>
      <c r="H382" s="65">
        <f t="shared" si="58"/>
        <v>0</v>
      </c>
    </row>
    <row r="383" spans="1:8">
      <c r="A383" s="67" t="e">
        <f>#REF!</f>
        <v>#REF!</v>
      </c>
      <c r="B383" s="63" t="e">
        <f t="shared" si="54"/>
        <v>#VALUE!</v>
      </c>
      <c r="C383" s="63" t="s">
        <v>106</v>
      </c>
      <c r="D383" s="64">
        <f t="shared" si="55"/>
        <v>0</v>
      </c>
      <c r="E383" s="88">
        <f t="shared" si="56"/>
        <v>0</v>
      </c>
      <c r="F383" s="90">
        <f t="shared" si="57"/>
        <v>0</v>
      </c>
      <c r="G383" s="65" t="s">
        <v>12</v>
      </c>
      <c r="H383" s="65">
        <f t="shared" si="58"/>
        <v>0</v>
      </c>
    </row>
    <row r="384" spans="1:8">
      <c r="A384" s="67" t="e">
        <f>#REF!</f>
        <v>#REF!</v>
      </c>
      <c r="B384" s="63" t="e">
        <f t="shared" si="54"/>
        <v>#VALUE!</v>
      </c>
      <c r="C384" s="63" t="s">
        <v>106</v>
      </c>
      <c r="D384" s="64">
        <f t="shared" si="55"/>
        <v>0</v>
      </c>
      <c r="E384" s="88">
        <f t="shared" si="56"/>
        <v>0</v>
      </c>
      <c r="F384" s="90">
        <f t="shared" si="57"/>
        <v>0</v>
      </c>
      <c r="G384" s="65" t="s">
        <v>12</v>
      </c>
      <c r="H384" s="65">
        <f t="shared" si="58"/>
        <v>0</v>
      </c>
    </row>
    <row r="385" spans="1:8">
      <c r="A385" s="67" t="e">
        <f>#REF!</f>
        <v>#REF!</v>
      </c>
      <c r="B385" s="63" t="e">
        <f t="shared" si="54"/>
        <v>#VALUE!</v>
      </c>
      <c r="C385" s="63" t="s">
        <v>106</v>
      </c>
      <c r="D385" s="64">
        <f t="shared" si="55"/>
        <v>0</v>
      </c>
      <c r="E385" s="88">
        <f t="shared" si="56"/>
        <v>0</v>
      </c>
      <c r="F385" s="90">
        <f t="shared" si="57"/>
        <v>0</v>
      </c>
      <c r="G385" s="65" t="s">
        <v>12</v>
      </c>
      <c r="H385" s="65">
        <f t="shared" si="58"/>
        <v>0</v>
      </c>
    </row>
    <row r="386" spans="1:8">
      <c r="A386" s="67" t="e">
        <f>#REF!</f>
        <v>#REF!</v>
      </c>
      <c r="B386" s="63" t="e">
        <f t="shared" si="54"/>
        <v>#VALUE!</v>
      </c>
      <c r="C386" s="63" t="s">
        <v>106</v>
      </c>
      <c r="D386" s="64">
        <f t="shared" si="55"/>
        <v>0</v>
      </c>
      <c r="E386" s="88">
        <f t="shared" si="56"/>
        <v>0</v>
      </c>
      <c r="F386" s="90">
        <f t="shared" si="57"/>
        <v>0</v>
      </c>
      <c r="G386" s="65" t="s">
        <v>12</v>
      </c>
      <c r="H386" s="65">
        <f t="shared" si="58"/>
        <v>0</v>
      </c>
    </row>
    <row r="387" spans="1:8">
      <c r="A387" s="67" t="e">
        <f>#REF!</f>
        <v>#REF!</v>
      </c>
      <c r="B387" s="63" t="e">
        <f t="shared" si="54"/>
        <v>#VALUE!</v>
      </c>
      <c r="C387" s="63" t="s">
        <v>106</v>
      </c>
      <c r="D387" s="64">
        <f t="shared" si="55"/>
        <v>0</v>
      </c>
      <c r="E387" s="88">
        <f t="shared" si="56"/>
        <v>0</v>
      </c>
      <c r="F387" s="90">
        <f t="shared" si="57"/>
        <v>0</v>
      </c>
      <c r="G387" s="65" t="s">
        <v>12</v>
      </c>
      <c r="H387" s="65">
        <f t="shared" si="58"/>
        <v>0</v>
      </c>
    </row>
    <row r="388" spans="1:8">
      <c r="A388" s="67" t="e">
        <f>#REF!</f>
        <v>#REF!</v>
      </c>
      <c r="B388" s="63" t="e">
        <f t="shared" si="54"/>
        <v>#VALUE!</v>
      </c>
      <c r="C388" s="63" t="s">
        <v>106</v>
      </c>
      <c r="D388" s="64">
        <f t="shared" si="55"/>
        <v>0</v>
      </c>
      <c r="E388" s="88">
        <f t="shared" si="56"/>
        <v>0</v>
      </c>
      <c r="F388" s="90">
        <f t="shared" si="57"/>
        <v>0</v>
      </c>
      <c r="G388" s="65" t="s">
        <v>12</v>
      </c>
      <c r="H388" s="65">
        <f t="shared" si="58"/>
        <v>0</v>
      </c>
    </row>
    <row r="389" spans="1:8">
      <c r="A389" s="67" t="e">
        <f>#REF!</f>
        <v>#REF!</v>
      </c>
      <c r="B389" s="63" t="e">
        <f t="shared" si="54"/>
        <v>#VALUE!</v>
      </c>
      <c r="C389" s="63" t="s">
        <v>106</v>
      </c>
      <c r="D389" s="64">
        <f t="shared" si="55"/>
        <v>0</v>
      </c>
      <c r="E389" s="88">
        <f t="shared" si="56"/>
        <v>0</v>
      </c>
      <c r="F389" s="90">
        <f t="shared" si="57"/>
        <v>0</v>
      </c>
      <c r="G389" s="65" t="s">
        <v>12</v>
      </c>
      <c r="H389" s="65">
        <f t="shared" si="58"/>
        <v>0</v>
      </c>
    </row>
    <row r="390" spans="1:8">
      <c r="A390" s="67" t="e">
        <f>#REF!</f>
        <v>#REF!</v>
      </c>
      <c r="B390" s="63" t="e">
        <f t="shared" si="54"/>
        <v>#VALUE!</v>
      </c>
      <c r="C390" s="63" t="s">
        <v>106</v>
      </c>
      <c r="D390" s="64">
        <f t="shared" si="55"/>
        <v>0</v>
      </c>
      <c r="E390" s="88">
        <f t="shared" si="56"/>
        <v>0</v>
      </c>
      <c r="F390" s="90">
        <f t="shared" si="57"/>
        <v>0</v>
      </c>
      <c r="G390" s="65" t="s">
        <v>12</v>
      </c>
      <c r="H390" s="65">
        <f t="shared" si="58"/>
        <v>0</v>
      </c>
    </row>
    <row r="391" spans="1:8">
      <c r="A391" s="67" t="e">
        <f>#REF!</f>
        <v>#REF!</v>
      </c>
      <c r="B391" s="63" t="e">
        <f t="shared" si="54"/>
        <v>#VALUE!</v>
      </c>
      <c r="C391" s="63" t="s">
        <v>106</v>
      </c>
      <c r="D391" s="64">
        <f t="shared" si="55"/>
        <v>0</v>
      </c>
      <c r="E391" s="88">
        <f t="shared" si="56"/>
        <v>0</v>
      </c>
      <c r="F391" s="90">
        <f t="shared" si="57"/>
        <v>0</v>
      </c>
      <c r="G391" s="65" t="s">
        <v>12</v>
      </c>
      <c r="H391" s="65">
        <f t="shared" si="58"/>
        <v>0</v>
      </c>
    </row>
    <row r="392" spans="1:8">
      <c r="A392" s="67" t="e">
        <f>#REF!</f>
        <v>#REF!</v>
      </c>
      <c r="B392" s="63" t="e">
        <f t="shared" si="54"/>
        <v>#VALUE!</v>
      </c>
      <c r="C392" s="63" t="s">
        <v>106</v>
      </c>
      <c r="D392" s="64">
        <f t="shared" si="55"/>
        <v>0</v>
      </c>
      <c r="E392" s="88">
        <f t="shared" si="56"/>
        <v>0</v>
      </c>
      <c r="F392" s="90">
        <f t="shared" si="57"/>
        <v>0</v>
      </c>
      <c r="G392" s="65" t="s">
        <v>12</v>
      </c>
      <c r="H392" s="65">
        <f t="shared" si="58"/>
        <v>0</v>
      </c>
    </row>
    <row r="393" spans="1:8">
      <c r="A393" s="67" t="e">
        <f>#REF!</f>
        <v>#REF!</v>
      </c>
      <c r="B393" s="63" t="e">
        <f t="shared" si="54"/>
        <v>#VALUE!</v>
      </c>
      <c r="C393" s="63" t="s">
        <v>106</v>
      </c>
      <c r="D393" s="64">
        <f t="shared" si="55"/>
        <v>0</v>
      </c>
      <c r="E393" s="88">
        <f t="shared" si="56"/>
        <v>0</v>
      </c>
      <c r="F393" s="90">
        <f t="shared" si="57"/>
        <v>0</v>
      </c>
      <c r="G393" s="65" t="s">
        <v>12</v>
      </c>
      <c r="H393" s="65">
        <f t="shared" si="58"/>
        <v>0</v>
      </c>
    </row>
    <row r="394" spans="1:8">
      <c r="A394" s="67" t="e">
        <f>#REF!</f>
        <v>#REF!</v>
      </c>
      <c r="B394" s="63" t="e">
        <f t="shared" si="54"/>
        <v>#VALUE!</v>
      </c>
      <c r="C394" s="63" t="s">
        <v>106</v>
      </c>
      <c r="D394" s="64">
        <f t="shared" si="55"/>
        <v>0</v>
      </c>
      <c r="E394" s="88">
        <f t="shared" si="56"/>
        <v>0</v>
      </c>
      <c r="F394" s="90">
        <f t="shared" si="57"/>
        <v>0</v>
      </c>
      <c r="G394" s="65" t="s">
        <v>12</v>
      </c>
      <c r="H394" s="65">
        <f t="shared" si="58"/>
        <v>0</v>
      </c>
    </row>
    <row r="395" spans="1:8">
      <c r="A395" s="67" t="e">
        <f>#REF!</f>
        <v>#REF!</v>
      </c>
      <c r="B395" s="63" t="e">
        <f t="shared" si="54"/>
        <v>#VALUE!</v>
      </c>
      <c r="C395" s="63" t="s">
        <v>106</v>
      </c>
      <c r="D395" s="64">
        <f t="shared" si="55"/>
        <v>0</v>
      </c>
      <c r="E395" s="88">
        <f t="shared" si="56"/>
        <v>0</v>
      </c>
      <c r="F395" s="90">
        <f t="shared" si="57"/>
        <v>0</v>
      </c>
      <c r="G395" s="65" t="s">
        <v>12</v>
      </c>
      <c r="H395" s="65">
        <f t="shared" si="58"/>
        <v>0</v>
      </c>
    </row>
    <row r="396" spans="1:8">
      <c r="A396" s="67" t="e">
        <f>#REF!</f>
        <v>#REF!</v>
      </c>
      <c r="B396" s="63" t="e">
        <f t="shared" si="54"/>
        <v>#VALUE!</v>
      </c>
      <c r="C396" s="63" t="s">
        <v>106</v>
      </c>
      <c r="D396" s="64">
        <f t="shared" si="55"/>
        <v>0</v>
      </c>
      <c r="E396" s="88">
        <f t="shared" si="56"/>
        <v>0</v>
      </c>
      <c r="F396" s="90">
        <f t="shared" si="57"/>
        <v>0</v>
      </c>
      <c r="G396" s="65" t="s">
        <v>12</v>
      </c>
      <c r="H396" s="65">
        <f t="shared" si="58"/>
        <v>0</v>
      </c>
    </row>
    <row r="397" spans="1:8">
      <c r="A397" s="67" t="e">
        <f>#REF!</f>
        <v>#REF!</v>
      </c>
      <c r="B397" s="63" t="e">
        <f t="shared" si="54"/>
        <v>#VALUE!</v>
      </c>
      <c r="C397" s="63" t="s">
        <v>106</v>
      </c>
      <c r="D397" s="64">
        <f t="shared" si="55"/>
        <v>0</v>
      </c>
      <c r="E397" s="88">
        <f t="shared" si="56"/>
        <v>0</v>
      </c>
      <c r="F397" s="90">
        <f t="shared" si="57"/>
        <v>0</v>
      </c>
      <c r="G397" s="65" t="s">
        <v>12</v>
      </c>
      <c r="H397" s="65">
        <f t="shared" si="58"/>
        <v>0</v>
      </c>
    </row>
    <row r="398" spans="1:8">
      <c r="A398" s="67" t="e">
        <f>#REF!</f>
        <v>#REF!</v>
      </c>
      <c r="B398" s="63" t="e">
        <f t="shared" si="54"/>
        <v>#VALUE!</v>
      </c>
      <c r="C398" s="63" t="s">
        <v>106</v>
      </c>
      <c r="D398" s="64">
        <f t="shared" si="55"/>
        <v>0</v>
      </c>
      <c r="E398" s="88">
        <f t="shared" si="56"/>
        <v>0</v>
      </c>
      <c r="F398" s="90">
        <f t="shared" si="57"/>
        <v>0</v>
      </c>
      <c r="G398" s="65" t="s">
        <v>12</v>
      </c>
      <c r="H398" s="65">
        <f t="shared" si="58"/>
        <v>0</v>
      </c>
    </row>
    <row r="399" spans="1:8">
      <c r="A399" s="67" t="e">
        <f>#REF!</f>
        <v>#REF!</v>
      </c>
      <c r="B399" s="63" t="e">
        <f t="shared" si="54"/>
        <v>#VALUE!</v>
      </c>
      <c r="C399" s="63" t="s">
        <v>106</v>
      </c>
      <c r="D399" s="64">
        <f t="shared" si="55"/>
        <v>0</v>
      </c>
      <c r="E399" s="88">
        <f t="shared" si="56"/>
        <v>0</v>
      </c>
      <c r="F399" s="90">
        <f t="shared" si="57"/>
        <v>0</v>
      </c>
      <c r="G399" s="65" t="s">
        <v>12</v>
      </c>
      <c r="H399" s="65">
        <f t="shared" si="58"/>
        <v>0</v>
      </c>
    </row>
    <row r="400" spans="1:8">
      <c r="A400" s="67" t="e">
        <f>#REF!</f>
        <v>#REF!</v>
      </c>
      <c r="B400" s="63" t="e">
        <f t="shared" si="54"/>
        <v>#VALUE!</v>
      </c>
      <c r="C400" s="63" t="s">
        <v>106</v>
      </c>
      <c r="D400" s="64">
        <f t="shared" si="55"/>
        <v>0</v>
      </c>
      <c r="E400" s="88">
        <f t="shared" si="56"/>
        <v>0</v>
      </c>
      <c r="F400" s="90">
        <f t="shared" si="57"/>
        <v>0</v>
      </c>
      <c r="G400" s="65" t="s">
        <v>12</v>
      </c>
      <c r="H400" s="65">
        <f t="shared" si="58"/>
        <v>0</v>
      </c>
    </row>
    <row r="401" spans="1:8">
      <c r="A401" s="67" t="e">
        <f>#REF!</f>
        <v>#REF!</v>
      </c>
      <c r="B401" s="63" t="e">
        <f t="shared" si="54"/>
        <v>#VALUE!</v>
      </c>
      <c r="C401" s="63" t="s">
        <v>106</v>
      </c>
      <c r="D401" s="64">
        <f t="shared" si="55"/>
        <v>0</v>
      </c>
      <c r="E401" s="88">
        <f t="shared" si="56"/>
        <v>0</v>
      </c>
      <c r="F401" s="90">
        <f t="shared" si="57"/>
        <v>0</v>
      </c>
      <c r="G401" s="65" t="s">
        <v>12</v>
      </c>
      <c r="H401" s="65">
        <f t="shared" si="58"/>
        <v>0</v>
      </c>
    </row>
    <row r="402" spans="1:8">
      <c r="A402" s="67" t="e">
        <f>#REF!</f>
        <v>#REF!</v>
      </c>
      <c r="B402" s="63" t="e">
        <f t="shared" si="54"/>
        <v>#VALUE!</v>
      </c>
      <c r="C402" s="63" t="s">
        <v>106</v>
      </c>
      <c r="D402" s="64">
        <f t="shared" si="55"/>
        <v>0</v>
      </c>
      <c r="E402" s="88">
        <f t="shared" si="56"/>
        <v>0</v>
      </c>
      <c r="F402" s="90">
        <f t="shared" si="57"/>
        <v>0</v>
      </c>
      <c r="G402" s="65" t="s">
        <v>12</v>
      </c>
      <c r="H402" s="65">
        <f t="shared" si="58"/>
        <v>0</v>
      </c>
    </row>
    <row r="403" spans="1:8">
      <c r="A403" s="67" t="e">
        <f>#REF!</f>
        <v>#REF!</v>
      </c>
      <c r="B403" s="63" t="e">
        <f t="shared" si="54"/>
        <v>#VALUE!</v>
      </c>
      <c r="C403" s="63" t="s">
        <v>106</v>
      </c>
      <c r="D403" s="64">
        <f t="shared" si="55"/>
        <v>0</v>
      </c>
      <c r="E403" s="88">
        <f t="shared" si="56"/>
        <v>0</v>
      </c>
      <c r="F403" s="90">
        <f t="shared" si="57"/>
        <v>0</v>
      </c>
      <c r="G403" s="65" t="s">
        <v>12</v>
      </c>
      <c r="H403" s="65">
        <f t="shared" si="58"/>
        <v>0</v>
      </c>
    </row>
    <row r="404" spans="1:8">
      <c r="A404" s="67" t="e">
        <f>#REF!</f>
        <v>#REF!</v>
      </c>
      <c r="B404" s="63" t="e">
        <f t="shared" si="54"/>
        <v>#VALUE!</v>
      </c>
      <c r="C404" s="63" t="s">
        <v>106</v>
      </c>
      <c r="D404" s="64">
        <f t="shared" si="55"/>
        <v>0</v>
      </c>
      <c r="E404" s="88">
        <f t="shared" si="56"/>
        <v>0</v>
      </c>
      <c r="F404" s="90">
        <f t="shared" si="57"/>
        <v>0</v>
      </c>
      <c r="G404" s="65" t="s">
        <v>12</v>
      </c>
      <c r="H404" s="65">
        <f t="shared" si="58"/>
        <v>0</v>
      </c>
    </row>
    <row r="405" spans="1:8">
      <c r="A405" s="67" t="e">
        <f>#REF!</f>
        <v>#REF!</v>
      </c>
      <c r="B405" s="63" t="e">
        <f t="shared" si="54"/>
        <v>#VALUE!</v>
      </c>
      <c r="C405" s="63" t="s">
        <v>106</v>
      </c>
      <c r="D405" s="64">
        <f t="shared" si="55"/>
        <v>0</v>
      </c>
      <c r="E405" s="88">
        <f t="shared" si="56"/>
        <v>0</v>
      </c>
      <c r="F405" s="90">
        <f t="shared" si="57"/>
        <v>0</v>
      </c>
      <c r="G405" s="65" t="s">
        <v>12</v>
      </c>
      <c r="H405" s="65">
        <f t="shared" si="58"/>
        <v>0</v>
      </c>
    </row>
    <row r="406" spans="1:8">
      <c r="A406" s="67" t="e">
        <f>#REF!</f>
        <v>#REF!</v>
      </c>
      <c r="B406" s="63" t="e">
        <f t="shared" si="54"/>
        <v>#VALUE!</v>
      </c>
      <c r="C406" s="63" t="s">
        <v>106</v>
      </c>
      <c r="D406" s="64">
        <f t="shared" si="55"/>
        <v>0</v>
      </c>
      <c r="E406" s="88">
        <f t="shared" si="56"/>
        <v>0</v>
      </c>
      <c r="F406" s="90">
        <f t="shared" si="57"/>
        <v>0</v>
      </c>
      <c r="G406" s="65" t="s">
        <v>12</v>
      </c>
      <c r="H406" s="65">
        <f t="shared" si="58"/>
        <v>0</v>
      </c>
    </row>
    <row r="407" spans="1:8">
      <c r="A407" s="67" t="e">
        <f>#REF!</f>
        <v>#REF!</v>
      </c>
      <c r="B407" s="63" t="e">
        <f t="shared" si="54"/>
        <v>#VALUE!</v>
      </c>
      <c r="C407" s="63" t="s">
        <v>106</v>
      </c>
      <c r="D407" s="64">
        <f t="shared" si="55"/>
        <v>0</v>
      </c>
      <c r="E407" s="88">
        <f t="shared" si="56"/>
        <v>0</v>
      </c>
      <c r="F407" s="90">
        <f t="shared" si="57"/>
        <v>0</v>
      </c>
      <c r="G407" s="65" t="s">
        <v>12</v>
      </c>
      <c r="H407" s="65">
        <f t="shared" si="58"/>
        <v>0</v>
      </c>
    </row>
    <row r="408" spans="1:8">
      <c r="A408" s="67" t="e">
        <f>#REF!</f>
        <v>#REF!</v>
      </c>
      <c r="B408" s="63" t="e">
        <f t="shared" si="54"/>
        <v>#VALUE!</v>
      </c>
      <c r="C408" s="63" t="s">
        <v>106</v>
      </c>
      <c r="D408" s="64">
        <f t="shared" si="55"/>
        <v>0</v>
      </c>
      <c r="E408" s="88">
        <f t="shared" si="56"/>
        <v>0</v>
      </c>
      <c r="F408" s="90">
        <f t="shared" si="57"/>
        <v>0</v>
      </c>
      <c r="G408" s="65" t="s">
        <v>12</v>
      </c>
      <c r="H408" s="65">
        <f t="shared" si="58"/>
        <v>0</v>
      </c>
    </row>
    <row r="409" spans="1:8">
      <c r="A409" s="67" t="e">
        <f>#REF!</f>
        <v>#REF!</v>
      </c>
      <c r="B409" s="63" t="e">
        <f t="shared" si="54"/>
        <v>#VALUE!</v>
      </c>
      <c r="C409" s="63" t="s">
        <v>106</v>
      </c>
      <c r="D409" s="64">
        <f t="shared" si="55"/>
        <v>0</v>
      </c>
      <c r="E409" s="88">
        <f t="shared" si="56"/>
        <v>0</v>
      </c>
      <c r="F409" s="90">
        <f t="shared" si="57"/>
        <v>0</v>
      </c>
      <c r="G409" s="65" t="s">
        <v>12</v>
      </c>
      <c r="H409" s="65">
        <f t="shared" si="58"/>
        <v>0</v>
      </c>
    </row>
    <row r="410" spans="1:8">
      <c r="A410" s="67" t="e">
        <f>#REF!</f>
        <v>#REF!</v>
      </c>
      <c r="B410" s="63" t="e">
        <f t="shared" si="54"/>
        <v>#VALUE!</v>
      </c>
      <c r="C410" s="63" t="s">
        <v>106</v>
      </c>
      <c r="D410" s="64">
        <f t="shared" si="55"/>
        <v>0</v>
      </c>
      <c r="E410" s="88">
        <f t="shared" si="56"/>
        <v>0</v>
      </c>
      <c r="F410" s="90">
        <f t="shared" si="57"/>
        <v>0</v>
      </c>
      <c r="G410" s="65" t="s">
        <v>12</v>
      </c>
      <c r="H410" s="65">
        <f t="shared" si="58"/>
        <v>0</v>
      </c>
    </row>
    <row r="411" spans="1:8">
      <c r="A411" s="67" t="e">
        <f>#REF!</f>
        <v>#REF!</v>
      </c>
      <c r="B411" s="63" t="e">
        <f t="shared" si="54"/>
        <v>#VALUE!</v>
      </c>
      <c r="C411" s="63" t="s">
        <v>106</v>
      </c>
      <c r="D411" s="64">
        <f t="shared" si="55"/>
        <v>0</v>
      </c>
      <c r="E411" s="88">
        <f t="shared" si="56"/>
        <v>0</v>
      </c>
      <c r="F411" s="90">
        <f t="shared" si="57"/>
        <v>0</v>
      </c>
      <c r="G411" s="65" t="s">
        <v>12</v>
      </c>
      <c r="H411" s="65">
        <f t="shared" si="58"/>
        <v>0</v>
      </c>
    </row>
    <row r="412" spans="1:8">
      <c r="A412" s="67" t="e">
        <f>#REF!</f>
        <v>#REF!</v>
      </c>
      <c r="B412" s="63" t="e">
        <f t="shared" si="54"/>
        <v>#VALUE!</v>
      </c>
      <c r="C412" s="63" t="s">
        <v>106</v>
      </c>
      <c r="D412" s="64">
        <f t="shared" si="55"/>
        <v>0</v>
      </c>
      <c r="E412" s="88">
        <f t="shared" si="56"/>
        <v>0</v>
      </c>
      <c r="F412" s="90">
        <f t="shared" si="57"/>
        <v>0</v>
      </c>
      <c r="G412" s="65" t="s">
        <v>12</v>
      </c>
      <c r="H412" s="65">
        <f t="shared" si="58"/>
        <v>0</v>
      </c>
    </row>
    <row r="413" spans="1:8">
      <c r="A413" s="67" t="e">
        <f>#REF!</f>
        <v>#REF!</v>
      </c>
      <c r="B413" s="63" t="e">
        <f t="shared" si="54"/>
        <v>#VALUE!</v>
      </c>
      <c r="C413" s="63" t="s">
        <v>106</v>
      </c>
      <c r="D413" s="64">
        <f t="shared" si="55"/>
        <v>0</v>
      </c>
      <c r="E413" s="88">
        <f t="shared" si="56"/>
        <v>0</v>
      </c>
      <c r="F413" s="90">
        <f t="shared" si="57"/>
        <v>0</v>
      </c>
      <c r="G413" s="65" t="s">
        <v>12</v>
      </c>
      <c r="H413" s="65">
        <f t="shared" si="58"/>
        <v>0</v>
      </c>
    </row>
    <row r="414" spans="1:8">
      <c r="A414" s="67" t="e">
        <f>#REF!</f>
        <v>#REF!</v>
      </c>
      <c r="B414" s="63" t="e">
        <f t="shared" si="54"/>
        <v>#VALUE!</v>
      </c>
      <c r="C414" s="63" t="s">
        <v>106</v>
      </c>
      <c r="D414" s="64">
        <f t="shared" si="55"/>
        <v>0</v>
      </c>
      <c r="E414" s="88">
        <f t="shared" si="56"/>
        <v>0</v>
      </c>
      <c r="F414" s="90">
        <f t="shared" si="57"/>
        <v>0</v>
      </c>
      <c r="G414" s="65" t="s">
        <v>12</v>
      </c>
      <c r="H414" s="65">
        <f t="shared" si="58"/>
        <v>0</v>
      </c>
    </row>
    <row r="415" spans="1:8">
      <c r="A415" s="67" t="e">
        <f>#REF!</f>
        <v>#REF!</v>
      </c>
      <c r="B415" s="63" t="e">
        <f t="shared" si="54"/>
        <v>#VALUE!</v>
      </c>
      <c r="C415" s="63" t="s">
        <v>106</v>
      </c>
      <c r="D415" s="64">
        <f t="shared" si="55"/>
        <v>0</v>
      </c>
      <c r="E415" s="88">
        <f t="shared" si="56"/>
        <v>0</v>
      </c>
      <c r="F415" s="90">
        <f t="shared" si="57"/>
        <v>0</v>
      </c>
      <c r="G415" s="65" t="s">
        <v>12</v>
      </c>
      <c r="H415" s="65">
        <f t="shared" si="58"/>
        <v>0</v>
      </c>
    </row>
    <row r="416" spans="1:8">
      <c r="A416" s="67" t="e">
        <f>#REF!</f>
        <v>#REF!</v>
      </c>
      <c r="B416" s="63" t="e">
        <f t="shared" si="54"/>
        <v>#VALUE!</v>
      </c>
      <c r="C416" s="63" t="s">
        <v>106</v>
      </c>
      <c r="D416" s="64">
        <f t="shared" si="55"/>
        <v>0</v>
      </c>
      <c r="E416" s="88">
        <f t="shared" si="56"/>
        <v>0</v>
      </c>
      <c r="F416" s="90">
        <f t="shared" si="57"/>
        <v>0</v>
      </c>
      <c r="G416" s="65" t="s">
        <v>12</v>
      </c>
      <c r="H416" s="65">
        <f t="shared" si="58"/>
        <v>0</v>
      </c>
    </row>
    <row r="417" spans="1:8">
      <c r="A417" s="67" t="e">
        <f>#REF!</f>
        <v>#REF!</v>
      </c>
      <c r="B417" s="63" t="e">
        <f t="shared" si="54"/>
        <v>#VALUE!</v>
      </c>
      <c r="C417" s="63" t="s">
        <v>106</v>
      </c>
      <c r="D417" s="64">
        <f t="shared" si="55"/>
        <v>0</v>
      </c>
      <c r="E417" s="88">
        <f t="shared" si="56"/>
        <v>0</v>
      </c>
      <c r="F417" s="90">
        <f t="shared" si="57"/>
        <v>0</v>
      </c>
      <c r="G417" s="65" t="s">
        <v>12</v>
      </c>
      <c r="H417" s="65">
        <f t="shared" si="58"/>
        <v>0</v>
      </c>
    </row>
    <row r="418" spans="1:8">
      <c r="A418" s="67" t="e">
        <f>#REF!</f>
        <v>#REF!</v>
      </c>
      <c r="B418" s="63" t="e">
        <f t="shared" si="54"/>
        <v>#VALUE!</v>
      </c>
      <c r="C418" s="63" t="s">
        <v>106</v>
      </c>
      <c r="D418" s="64">
        <f t="shared" si="55"/>
        <v>0</v>
      </c>
      <c r="E418" s="88">
        <f t="shared" si="56"/>
        <v>0</v>
      </c>
      <c r="F418" s="90">
        <f t="shared" si="57"/>
        <v>0</v>
      </c>
      <c r="G418" s="65" t="s">
        <v>12</v>
      </c>
      <c r="H418" s="65">
        <f t="shared" si="58"/>
        <v>0</v>
      </c>
    </row>
    <row r="419" spans="1:8">
      <c r="A419" s="67" t="e">
        <f>#REF!</f>
        <v>#REF!</v>
      </c>
      <c r="B419" s="63" t="e">
        <f t="shared" si="54"/>
        <v>#VALUE!</v>
      </c>
      <c r="C419" s="63" t="s">
        <v>106</v>
      </c>
      <c r="D419" s="64">
        <f t="shared" si="55"/>
        <v>0</v>
      </c>
      <c r="E419" s="88">
        <f t="shared" si="56"/>
        <v>0</v>
      </c>
      <c r="F419" s="90">
        <f t="shared" si="57"/>
        <v>0</v>
      </c>
      <c r="G419" s="65" t="s">
        <v>12</v>
      </c>
      <c r="H419" s="65">
        <f t="shared" si="58"/>
        <v>0</v>
      </c>
    </row>
    <row r="420" spans="1:8">
      <c r="A420" s="67" t="e">
        <f>#REF!</f>
        <v>#REF!</v>
      </c>
      <c r="B420" s="63" t="e">
        <f t="shared" si="54"/>
        <v>#VALUE!</v>
      </c>
      <c r="C420" s="63" t="s">
        <v>106</v>
      </c>
      <c r="D420" s="64">
        <f t="shared" si="55"/>
        <v>0</v>
      </c>
      <c r="E420" s="88">
        <f t="shared" si="56"/>
        <v>0</v>
      </c>
      <c r="F420" s="90">
        <f t="shared" si="57"/>
        <v>0</v>
      </c>
      <c r="G420" s="65" t="s">
        <v>12</v>
      </c>
      <c r="H420" s="65">
        <f t="shared" si="58"/>
        <v>0</v>
      </c>
    </row>
    <row r="421" spans="1:8">
      <c r="A421" s="67" t="e">
        <f>#REF!</f>
        <v>#REF!</v>
      </c>
      <c r="B421" s="63" t="e">
        <f t="shared" si="54"/>
        <v>#VALUE!</v>
      </c>
      <c r="C421" s="63" t="s">
        <v>106</v>
      </c>
      <c r="D421" s="64">
        <f t="shared" si="55"/>
        <v>0</v>
      </c>
      <c r="E421" s="88">
        <f t="shared" si="56"/>
        <v>0</v>
      </c>
      <c r="F421" s="90">
        <f t="shared" si="57"/>
        <v>0</v>
      </c>
      <c r="G421" s="65" t="s">
        <v>12</v>
      </c>
      <c r="H421" s="65">
        <f t="shared" si="58"/>
        <v>0</v>
      </c>
    </row>
    <row r="422" spans="1:8">
      <c r="A422" s="67" t="e">
        <f>#REF!</f>
        <v>#REF!</v>
      </c>
      <c r="B422" s="63" t="e">
        <f t="shared" si="54"/>
        <v>#VALUE!</v>
      </c>
      <c r="C422" s="63" t="s">
        <v>106</v>
      </c>
      <c r="D422" s="64">
        <f t="shared" si="55"/>
        <v>0</v>
      </c>
      <c r="E422" s="88">
        <f t="shared" si="56"/>
        <v>0</v>
      </c>
      <c r="F422" s="90">
        <f t="shared" si="57"/>
        <v>0</v>
      </c>
      <c r="G422" s="65" t="s">
        <v>12</v>
      </c>
      <c r="H422" s="65">
        <f t="shared" si="58"/>
        <v>0</v>
      </c>
    </row>
    <row r="423" spans="1:8">
      <c r="A423" s="67" t="e">
        <f>#REF!</f>
        <v>#REF!</v>
      </c>
      <c r="B423" s="63" t="e">
        <f t="shared" si="54"/>
        <v>#VALUE!</v>
      </c>
      <c r="C423" s="63" t="s">
        <v>106</v>
      </c>
      <c r="D423" s="64">
        <f t="shared" si="55"/>
        <v>0</v>
      </c>
      <c r="E423" s="88">
        <f t="shared" si="56"/>
        <v>0</v>
      </c>
      <c r="F423" s="90">
        <f t="shared" si="57"/>
        <v>0</v>
      </c>
      <c r="G423" s="65" t="s">
        <v>12</v>
      </c>
      <c r="H423" s="65">
        <f t="shared" si="58"/>
        <v>0</v>
      </c>
    </row>
    <row r="424" spans="1:8">
      <c r="A424" s="67" t="e">
        <f>#REF!</f>
        <v>#REF!</v>
      </c>
      <c r="B424" s="63" t="e">
        <f t="shared" si="54"/>
        <v>#VALUE!</v>
      </c>
      <c r="C424" s="63" t="s">
        <v>106</v>
      </c>
      <c r="D424" s="64">
        <f t="shared" si="55"/>
        <v>0</v>
      </c>
      <c r="E424" s="88">
        <f t="shared" si="56"/>
        <v>0</v>
      </c>
      <c r="F424" s="90">
        <f t="shared" si="57"/>
        <v>0</v>
      </c>
      <c r="G424" s="65" t="s">
        <v>12</v>
      </c>
      <c r="H424" s="65">
        <f t="shared" si="58"/>
        <v>0</v>
      </c>
    </row>
    <row r="425" spans="1:8">
      <c r="A425" s="67" t="e">
        <f>#REF!</f>
        <v>#REF!</v>
      </c>
      <c r="B425" s="63" t="e">
        <f t="shared" si="54"/>
        <v>#VALUE!</v>
      </c>
      <c r="C425" s="63" t="s">
        <v>106</v>
      </c>
      <c r="D425" s="64">
        <f t="shared" si="55"/>
        <v>0</v>
      </c>
      <c r="E425" s="88">
        <f t="shared" si="56"/>
        <v>0</v>
      </c>
      <c r="F425" s="90">
        <f t="shared" si="57"/>
        <v>0</v>
      </c>
      <c r="G425" s="65" t="s">
        <v>12</v>
      </c>
      <c r="H425" s="65">
        <f t="shared" si="58"/>
        <v>0</v>
      </c>
    </row>
    <row r="426" spans="1:8">
      <c r="A426" s="67" t="e">
        <f>#REF!</f>
        <v>#REF!</v>
      </c>
      <c r="B426" s="63" t="e">
        <f t="shared" si="54"/>
        <v>#VALUE!</v>
      </c>
      <c r="C426" s="63" t="s">
        <v>106</v>
      </c>
      <c r="D426" s="64">
        <f t="shared" si="55"/>
        <v>0</v>
      </c>
      <c r="E426" s="88">
        <f t="shared" si="56"/>
        <v>0</v>
      </c>
      <c r="F426" s="90">
        <f t="shared" si="57"/>
        <v>0</v>
      </c>
      <c r="G426" s="65" t="s">
        <v>12</v>
      </c>
      <c r="H426" s="65">
        <f t="shared" si="58"/>
        <v>0</v>
      </c>
    </row>
    <row r="427" spans="1:8">
      <c r="A427" s="67" t="e">
        <f>#REF!</f>
        <v>#REF!</v>
      </c>
      <c r="B427" s="63" t="e">
        <f t="shared" si="54"/>
        <v>#VALUE!</v>
      </c>
      <c r="C427" s="63" t="s">
        <v>106</v>
      </c>
      <c r="D427" s="64">
        <f t="shared" si="55"/>
        <v>0</v>
      </c>
      <c r="E427" s="88">
        <f t="shared" si="56"/>
        <v>0</v>
      </c>
      <c r="F427" s="90">
        <f t="shared" si="57"/>
        <v>0</v>
      </c>
      <c r="G427" s="65" t="s">
        <v>12</v>
      </c>
      <c r="H427" s="65">
        <f t="shared" si="58"/>
        <v>0</v>
      </c>
    </row>
    <row r="428" spans="1:8">
      <c r="A428" s="67" t="e">
        <f>#REF!</f>
        <v>#REF!</v>
      </c>
      <c r="B428" s="63" t="e">
        <f t="shared" si="54"/>
        <v>#VALUE!</v>
      </c>
      <c r="C428" s="63" t="s">
        <v>106</v>
      </c>
      <c r="D428" s="64">
        <f t="shared" si="55"/>
        <v>0</v>
      </c>
      <c r="E428" s="88">
        <f t="shared" si="56"/>
        <v>0</v>
      </c>
      <c r="F428" s="90">
        <f t="shared" si="57"/>
        <v>0</v>
      </c>
      <c r="G428" s="65" t="s">
        <v>12</v>
      </c>
      <c r="H428" s="65">
        <f t="shared" si="58"/>
        <v>0</v>
      </c>
    </row>
    <row r="429" spans="1:8">
      <c r="A429" s="67" t="e">
        <f>#REF!</f>
        <v>#REF!</v>
      </c>
      <c r="B429" s="63" t="e">
        <f t="shared" si="54"/>
        <v>#VALUE!</v>
      </c>
      <c r="C429" s="63" t="s">
        <v>106</v>
      </c>
      <c r="D429" s="64">
        <f t="shared" si="55"/>
        <v>0</v>
      </c>
      <c r="E429" s="88">
        <f t="shared" si="56"/>
        <v>0</v>
      </c>
      <c r="F429" s="90">
        <f t="shared" si="57"/>
        <v>0</v>
      </c>
      <c r="G429" s="65" t="s">
        <v>12</v>
      </c>
      <c r="H429" s="65">
        <f t="shared" si="58"/>
        <v>0</v>
      </c>
    </row>
    <row r="430" spans="1:8">
      <c r="A430" s="67" t="e">
        <f>#REF!</f>
        <v>#REF!</v>
      </c>
      <c r="B430" s="63" t="e">
        <f t="shared" si="54"/>
        <v>#VALUE!</v>
      </c>
      <c r="C430" s="63" t="s">
        <v>106</v>
      </c>
      <c r="D430" s="64">
        <f t="shared" si="55"/>
        <v>0</v>
      </c>
      <c r="E430" s="88">
        <f t="shared" si="56"/>
        <v>0</v>
      </c>
      <c r="F430" s="90">
        <f t="shared" si="57"/>
        <v>0</v>
      </c>
      <c r="G430" s="65" t="s">
        <v>12</v>
      </c>
      <c r="H430" s="65">
        <f t="shared" si="58"/>
        <v>0</v>
      </c>
    </row>
    <row r="431" spans="1:8">
      <c r="A431" s="67" t="e">
        <f>#REF!</f>
        <v>#REF!</v>
      </c>
      <c r="B431" s="63" t="e">
        <f t="shared" ref="B431:B460" si="59">MID(O431,FIND(" ",O431)+1,8)</f>
        <v>#VALUE!</v>
      </c>
      <c r="C431" s="63" t="s">
        <v>106</v>
      </c>
      <c r="D431" s="64">
        <f t="shared" ref="D431:D460" si="60">L431</f>
        <v>0</v>
      </c>
      <c r="E431" s="88">
        <f t="shared" ref="E431:E460" si="61">M431/100</f>
        <v>0</v>
      </c>
      <c r="F431" s="90">
        <f t="shared" ref="F431:F460" si="62">(D431*E431)</f>
        <v>0</v>
      </c>
      <c r="G431" s="65" t="s">
        <v>12</v>
      </c>
      <c r="H431" s="65">
        <f t="shared" ref="H431:H460" si="63">Q431</f>
        <v>0</v>
      </c>
    </row>
    <row r="432" spans="1:8">
      <c r="A432" s="67" t="e">
        <f>#REF!</f>
        <v>#REF!</v>
      </c>
      <c r="B432" s="63" t="e">
        <f t="shared" si="59"/>
        <v>#VALUE!</v>
      </c>
      <c r="C432" s="63" t="s">
        <v>106</v>
      </c>
      <c r="D432" s="64">
        <f t="shared" si="60"/>
        <v>0</v>
      </c>
      <c r="E432" s="88">
        <f t="shared" si="61"/>
        <v>0</v>
      </c>
      <c r="F432" s="90">
        <f t="shared" si="62"/>
        <v>0</v>
      </c>
      <c r="G432" s="65" t="s">
        <v>12</v>
      </c>
      <c r="H432" s="65">
        <f t="shared" si="63"/>
        <v>0</v>
      </c>
    </row>
    <row r="433" spans="1:8">
      <c r="A433" s="67" t="e">
        <f>#REF!</f>
        <v>#REF!</v>
      </c>
      <c r="B433" s="63" t="e">
        <f t="shared" si="59"/>
        <v>#VALUE!</v>
      </c>
      <c r="C433" s="63" t="s">
        <v>106</v>
      </c>
      <c r="D433" s="64">
        <f t="shared" si="60"/>
        <v>0</v>
      </c>
      <c r="E433" s="88">
        <f t="shared" si="61"/>
        <v>0</v>
      </c>
      <c r="F433" s="90">
        <f t="shared" si="62"/>
        <v>0</v>
      </c>
      <c r="G433" s="65" t="s">
        <v>12</v>
      </c>
      <c r="H433" s="65">
        <f t="shared" si="63"/>
        <v>0</v>
      </c>
    </row>
    <row r="434" spans="1:8">
      <c r="A434" s="67" t="e">
        <f>#REF!</f>
        <v>#REF!</v>
      </c>
      <c r="B434" s="63" t="e">
        <f t="shared" si="59"/>
        <v>#VALUE!</v>
      </c>
      <c r="C434" s="63" t="s">
        <v>106</v>
      </c>
      <c r="D434" s="64">
        <f t="shared" si="60"/>
        <v>0</v>
      </c>
      <c r="E434" s="88">
        <f t="shared" si="61"/>
        <v>0</v>
      </c>
      <c r="F434" s="90">
        <f t="shared" si="62"/>
        <v>0</v>
      </c>
      <c r="G434" s="65" t="s">
        <v>12</v>
      </c>
      <c r="H434" s="65">
        <f t="shared" si="63"/>
        <v>0</v>
      </c>
    </row>
    <row r="435" spans="1:8">
      <c r="A435" s="67" t="e">
        <f>#REF!</f>
        <v>#REF!</v>
      </c>
      <c r="B435" s="63" t="e">
        <f t="shared" si="59"/>
        <v>#VALUE!</v>
      </c>
      <c r="C435" s="63" t="s">
        <v>106</v>
      </c>
      <c r="D435" s="64">
        <f t="shared" si="60"/>
        <v>0</v>
      </c>
      <c r="E435" s="88">
        <f t="shared" si="61"/>
        <v>0</v>
      </c>
      <c r="F435" s="90">
        <f t="shared" si="62"/>
        <v>0</v>
      </c>
      <c r="G435" s="65" t="s">
        <v>12</v>
      </c>
      <c r="H435" s="65">
        <f t="shared" si="63"/>
        <v>0</v>
      </c>
    </row>
    <row r="436" spans="1:8">
      <c r="A436" s="67" t="e">
        <f>#REF!</f>
        <v>#REF!</v>
      </c>
      <c r="B436" s="63" t="e">
        <f t="shared" si="59"/>
        <v>#VALUE!</v>
      </c>
      <c r="C436" s="63" t="s">
        <v>106</v>
      </c>
      <c r="D436" s="64">
        <f t="shared" si="60"/>
        <v>0</v>
      </c>
      <c r="E436" s="88">
        <f t="shared" si="61"/>
        <v>0</v>
      </c>
      <c r="F436" s="90">
        <f t="shared" si="62"/>
        <v>0</v>
      </c>
      <c r="G436" s="65" t="s">
        <v>12</v>
      </c>
      <c r="H436" s="65">
        <f t="shared" si="63"/>
        <v>0</v>
      </c>
    </row>
    <row r="437" spans="1:8">
      <c r="A437" s="67" t="e">
        <f>#REF!</f>
        <v>#REF!</v>
      </c>
      <c r="B437" s="63" t="e">
        <f t="shared" si="59"/>
        <v>#VALUE!</v>
      </c>
      <c r="C437" s="63" t="s">
        <v>106</v>
      </c>
      <c r="D437" s="64">
        <f t="shared" si="60"/>
        <v>0</v>
      </c>
      <c r="E437" s="88">
        <f t="shared" si="61"/>
        <v>0</v>
      </c>
      <c r="F437" s="90">
        <f t="shared" si="62"/>
        <v>0</v>
      </c>
      <c r="G437" s="65" t="s">
        <v>12</v>
      </c>
      <c r="H437" s="65">
        <f t="shared" si="63"/>
        <v>0</v>
      </c>
    </row>
    <row r="438" spans="1:8">
      <c r="A438" s="67" t="e">
        <f>#REF!</f>
        <v>#REF!</v>
      </c>
      <c r="B438" s="63" t="e">
        <f t="shared" si="59"/>
        <v>#VALUE!</v>
      </c>
      <c r="C438" s="63" t="s">
        <v>106</v>
      </c>
      <c r="D438" s="64">
        <f t="shared" si="60"/>
        <v>0</v>
      </c>
      <c r="E438" s="88">
        <f t="shared" si="61"/>
        <v>0</v>
      </c>
      <c r="F438" s="90">
        <f t="shared" si="62"/>
        <v>0</v>
      </c>
      <c r="G438" s="65" t="s">
        <v>12</v>
      </c>
      <c r="H438" s="65">
        <f t="shared" si="63"/>
        <v>0</v>
      </c>
    </row>
    <row r="439" spans="1:8">
      <c r="A439" s="67" t="e">
        <f>#REF!</f>
        <v>#REF!</v>
      </c>
      <c r="B439" s="63" t="e">
        <f t="shared" si="59"/>
        <v>#VALUE!</v>
      </c>
      <c r="C439" s="63" t="s">
        <v>106</v>
      </c>
      <c r="D439" s="64">
        <f t="shared" si="60"/>
        <v>0</v>
      </c>
      <c r="E439" s="88">
        <f t="shared" si="61"/>
        <v>0</v>
      </c>
      <c r="F439" s="90">
        <f t="shared" si="62"/>
        <v>0</v>
      </c>
      <c r="G439" s="65" t="s">
        <v>12</v>
      </c>
      <c r="H439" s="65">
        <f t="shared" si="63"/>
        <v>0</v>
      </c>
    </row>
    <row r="440" spans="1:8">
      <c r="A440" s="67" t="e">
        <f>#REF!</f>
        <v>#REF!</v>
      </c>
      <c r="B440" s="63" t="e">
        <f t="shared" si="59"/>
        <v>#VALUE!</v>
      </c>
      <c r="C440" s="63" t="s">
        <v>106</v>
      </c>
      <c r="D440" s="64">
        <f t="shared" si="60"/>
        <v>0</v>
      </c>
      <c r="E440" s="88">
        <f t="shared" si="61"/>
        <v>0</v>
      </c>
      <c r="F440" s="90">
        <f t="shared" si="62"/>
        <v>0</v>
      </c>
      <c r="G440" s="65" t="s">
        <v>12</v>
      </c>
      <c r="H440" s="65">
        <f t="shared" si="63"/>
        <v>0</v>
      </c>
    </row>
    <row r="441" spans="1:8">
      <c r="A441" s="67" t="e">
        <f>#REF!</f>
        <v>#REF!</v>
      </c>
      <c r="B441" s="63" t="e">
        <f t="shared" si="59"/>
        <v>#VALUE!</v>
      </c>
      <c r="C441" s="63" t="s">
        <v>106</v>
      </c>
      <c r="D441" s="64">
        <f t="shared" si="60"/>
        <v>0</v>
      </c>
      <c r="E441" s="88">
        <f t="shared" si="61"/>
        <v>0</v>
      </c>
      <c r="F441" s="90">
        <f t="shared" si="62"/>
        <v>0</v>
      </c>
      <c r="G441" s="65" t="s">
        <v>12</v>
      </c>
      <c r="H441" s="65">
        <f t="shared" si="63"/>
        <v>0</v>
      </c>
    </row>
    <row r="442" spans="1:8">
      <c r="A442" s="67" t="e">
        <f>#REF!</f>
        <v>#REF!</v>
      </c>
      <c r="B442" s="63" t="e">
        <f t="shared" si="59"/>
        <v>#VALUE!</v>
      </c>
      <c r="C442" s="63" t="s">
        <v>106</v>
      </c>
      <c r="D442" s="64">
        <f t="shared" si="60"/>
        <v>0</v>
      </c>
      <c r="E442" s="88">
        <f t="shared" si="61"/>
        <v>0</v>
      </c>
      <c r="F442" s="90">
        <f t="shared" si="62"/>
        <v>0</v>
      </c>
      <c r="G442" s="65" t="s">
        <v>12</v>
      </c>
      <c r="H442" s="65">
        <f t="shared" si="63"/>
        <v>0</v>
      </c>
    </row>
    <row r="443" spans="1:8">
      <c r="A443" s="67" t="e">
        <f>#REF!</f>
        <v>#REF!</v>
      </c>
      <c r="B443" s="63" t="e">
        <f t="shared" si="59"/>
        <v>#VALUE!</v>
      </c>
      <c r="C443" s="63" t="s">
        <v>106</v>
      </c>
      <c r="D443" s="64">
        <f t="shared" si="60"/>
        <v>0</v>
      </c>
      <c r="E443" s="88">
        <f t="shared" si="61"/>
        <v>0</v>
      </c>
      <c r="F443" s="90">
        <f t="shared" si="62"/>
        <v>0</v>
      </c>
      <c r="G443" s="65" t="s">
        <v>12</v>
      </c>
      <c r="H443" s="65">
        <f t="shared" si="63"/>
        <v>0</v>
      </c>
    </row>
    <row r="444" spans="1:8">
      <c r="A444" s="67" t="e">
        <f>#REF!</f>
        <v>#REF!</v>
      </c>
      <c r="B444" s="63" t="e">
        <f t="shared" si="59"/>
        <v>#VALUE!</v>
      </c>
      <c r="C444" s="63" t="s">
        <v>106</v>
      </c>
      <c r="D444" s="64">
        <f t="shared" si="60"/>
        <v>0</v>
      </c>
      <c r="E444" s="88">
        <f t="shared" si="61"/>
        <v>0</v>
      </c>
      <c r="F444" s="90">
        <f t="shared" si="62"/>
        <v>0</v>
      </c>
      <c r="G444" s="65" t="s">
        <v>12</v>
      </c>
      <c r="H444" s="65">
        <f t="shared" si="63"/>
        <v>0</v>
      </c>
    </row>
    <row r="445" spans="1:8">
      <c r="A445" s="67" t="e">
        <f>#REF!</f>
        <v>#REF!</v>
      </c>
      <c r="B445" s="63" t="e">
        <f t="shared" si="59"/>
        <v>#VALUE!</v>
      </c>
      <c r="C445" s="63" t="s">
        <v>106</v>
      </c>
      <c r="D445" s="64">
        <f t="shared" si="60"/>
        <v>0</v>
      </c>
      <c r="E445" s="88">
        <f t="shared" si="61"/>
        <v>0</v>
      </c>
      <c r="F445" s="90">
        <f t="shared" si="62"/>
        <v>0</v>
      </c>
      <c r="G445" s="65" t="s">
        <v>12</v>
      </c>
      <c r="H445" s="65">
        <f t="shared" si="63"/>
        <v>0</v>
      </c>
    </row>
    <row r="446" spans="1:8">
      <c r="A446" s="67" t="e">
        <f>#REF!</f>
        <v>#REF!</v>
      </c>
      <c r="B446" s="63" t="e">
        <f t="shared" si="59"/>
        <v>#VALUE!</v>
      </c>
      <c r="C446" s="63" t="s">
        <v>106</v>
      </c>
      <c r="D446" s="64">
        <f t="shared" si="60"/>
        <v>0</v>
      </c>
      <c r="E446" s="88">
        <f t="shared" si="61"/>
        <v>0</v>
      </c>
      <c r="F446" s="90">
        <f t="shared" si="62"/>
        <v>0</v>
      </c>
      <c r="G446" s="65" t="s">
        <v>12</v>
      </c>
      <c r="H446" s="65">
        <f t="shared" si="63"/>
        <v>0</v>
      </c>
    </row>
    <row r="447" spans="1:8">
      <c r="A447" s="67" t="e">
        <f>#REF!</f>
        <v>#REF!</v>
      </c>
      <c r="B447" s="63" t="e">
        <f t="shared" si="59"/>
        <v>#VALUE!</v>
      </c>
      <c r="C447" s="63" t="s">
        <v>106</v>
      </c>
      <c r="D447" s="64">
        <f t="shared" si="60"/>
        <v>0</v>
      </c>
      <c r="E447" s="88">
        <f t="shared" si="61"/>
        <v>0</v>
      </c>
      <c r="F447" s="90">
        <f t="shared" si="62"/>
        <v>0</v>
      </c>
      <c r="G447" s="65" t="s">
        <v>12</v>
      </c>
      <c r="H447" s="65">
        <f t="shared" si="63"/>
        <v>0</v>
      </c>
    </row>
    <row r="448" spans="1:8">
      <c r="A448" s="67" t="e">
        <f>#REF!</f>
        <v>#REF!</v>
      </c>
      <c r="B448" s="63" t="e">
        <f t="shared" si="59"/>
        <v>#VALUE!</v>
      </c>
      <c r="C448" s="63" t="s">
        <v>106</v>
      </c>
      <c r="D448" s="64">
        <f t="shared" si="60"/>
        <v>0</v>
      </c>
      <c r="E448" s="88">
        <f t="shared" si="61"/>
        <v>0</v>
      </c>
      <c r="F448" s="90">
        <f t="shared" si="62"/>
        <v>0</v>
      </c>
      <c r="G448" s="65" t="s">
        <v>12</v>
      </c>
      <c r="H448" s="65">
        <f t="shared" si="63"/>
        <v>0</v>
      </c>
    </row>
    <row r="449" spans="1:8">
      <c r="A449" s="67" t="e">
        <f>#REF!</f>
        <v>#REF!</v>
      </c>
      <c r="B449" s="63" t="e">
        <f t="shared" si="59"/>
        <v>#VALUE!</v>
      </c>
      <c r="C449" s="63" t="s">
        <v>106</v>
      </c>
      <c r="D449" s="64">
        <f t="shared" si="60"/>
        <v>0</v>
      </c>
      <c r="E449" s="88">
        <f t="shared" si="61"/>
        <v>0</v>
      </c>
      <c r="F449" s="90">
        <f t="shared" si="62"/>
        <v>0</v>
      </c>
      <c r="G449" s="65" t="s">
        <v>12</v>
      </c>
      <c r="H449" s="65">
        <f t="shared" si="63"/>
        <v>0</v>
      </c>
    </row>
    <row r="450" spans="1:8">
      <c r="A450" s="67" t="e">
        <f>#REF!</f>
        <v>#REF!</v>
      </c>
      <c r="B450" s="63" t="e">
        <f t="shared" si="59"/>
        <v>#VALUE!</v>
      </c>
      <c r="C450" s="63" t="s">
        <v>106</v>
      </c>
      <c r="D450" s="64">
        <f t="shared" si="60"/>
        <v>0</v>
      </c>
      <c r="E450" s="88">
        <f t="shared" si="61"/>
        <v>0</v>
      </c>
      <c r="F450" s="90">
        <f t="shared" si="62"/>
        <v>0</v>
      </c>
      <c r="G450" s="65" t="s">
        <v>12</v>
      </c>
      <c r="H450" s="65">
        <f t="shared" si="63"/>
        <v>0</v>
      </c>
    </row>
    <row r="451" spans="1:8">
      <c r="A451" s="67" t="e">
        <f>#REF!</f>
        <v>#REF!</v>
      </c>
      <c r="B451" s="63" t="e">
        <f t="shared" si="59"/>
        <v>#VALUE!</v>
      </c>
      <c r="C451" s="63" t="s">
        <v>106</v>
      </c>
      <c r="D451" s="64">
        <f t="shared" si="60"/>
        <v>0</v>
      </c>
      <c r="E451" s="88">
        <f t="shared" si="61"/>
        <v>0</v>
      </c>
      <c r="F451" s="90">
        <f t="shared" si="62"/>
        <v>0</v>
      </c>
      <c r="G451" s="65" t="s">
        <v>12</v>
      </c>
      <c r="H451" s="65">
        <f t="shared" si="63"/>
        <v>0</v>
      </c>
    </row>
    <row r="452" spans="1:8">
      <c r="A452" s="67" t="e">
        <f>#REF!</f>
        <v>#REF!</v>
      </c>
      <c r="B452" s="63" t="e">
        <f t="shared" si="59"/>
        <v>#VALUE!</v>
      </c>
      <c r="C452" s="63" t="s">
        <v>106</v>
      </c>
      <c r="D452" s="64">
        <f t="shared" si="60"/>
        <v>0</v>
      </c>
      <c r="E452" s="88">
        <f t="shared" si="61"/>
        <v>0</v>
      </c>
      <c r="F452" s="90">
        <f t="shared" si="62"/>
        <v>0</v>
      </c>
      <c r="G452" s="65" t="s">
        <v>12</v>
      </c>
      <c r="H452" s="65">
        <f t="shared" si="63"/>
        <v>0</v>
      </c>
    </row>
    <row r="453" spans="1:8">
      <c r="A453" s="67" t="e">
        <f>#REF!</f>
        <v>#REF!</v>
      </c>
      <c r="B453" s="63" t="e">
        <f t="shared" si="59"/>
        <v>#VALUE!</v>
      </c>
      <c r="C453" s="63" t="s">
        <v>106</v>
      </c>
      <c r="D453" s="64">
        <f t="shared" si="60"/>
        <v>0</v>
      </c>
      <c r="E453" s="88">
        <f t="shared" si="61"/>
        <v>0</v>
      </c>
      <c r="F453" s="90">
        <f t="shared" si="62"/>
        <v>0</v>
      </c>
      <c r="G453" s="65" t="s">
        <v>12</v>
      </c>
      <c r="H453" s="65">
        <f t="shared" si="63"/>
        <v>0</v>
      </c>
    </row>
    <row r="454" spans="1:8">
      <c r="A454" s="67" t="e">
        <f>#REF!</f>
        <v>#REF!</v>
      </c>
      <c r="B454" s="63" t="e">
        <f t="shared" si="59"/>
        <v>#VALUE!</v>
      </c>
      <c r="C454" s="63" t="s">
        <v>106</v>
      </c>
      <c r="D454" s="64">
        <f t="shared" si="60"/>
        <v>0</v>
      </c>
      <c r="E454" s="88">
        <f t="shared" si="61"/>
        <v>0</v>
      </c>
      <c r="F454" s="90">
        <f t="shared" si="62"/>
        <v>0</v>
      </c>
      <c r="G454" s="65" t="s">
        <v>12</v>
      </c>
      <c r="H454" s="65">
        <f t="shared" si="63"/>
        <v>0</v>
      </c>
    </row>
    <row r="455" spans="1:8">
      <c r="A455" s="67" t="e">
        <f>#REF!</f>
        <v>#REF!</v>
      </c>
      <c r="B455" s="63" t="e">
        <f t="shared" si="59"/>
        <v>#VALUE!</v>
      </c>
      <c r="C455" s="63" t="s">
        <v>106</v>
      </c>
      <c r="D455" s="64">
        <f t="shared" si="60"/>
        <v>0</v>
      </c>
      <c r="E455" s="88">
        <f t="shared" si="61"/>
        <v>0</v>
      </c>
      <c r="F455" s="90">
        <f t="shared" si="62"/>
        <v>0</v>
      </c>
      <c r="G455" s="65" t="s">
        <v>12</v>
      </c>
      <c r="H455" s="65">
        <f t="shared" si="63"/>
        <v>0</v>
      </c>
    </row>
    <row r="456" spans="1:8">
      <c r="A456" s="67" t="e">
        <f>#REF!</f>
        <v>#REF!</v>
      </c>
      <c r="B456" s="63" t="e">
        <f t="shared" si="59"/>
        <v>#VALUE!</v>
      </c>
      <c r="C456" s="63" t="s">
        <v>106</v>
      </c>
      <c r="D456" s="64">
        <f t="shared" si="60"/>
        <v>0</v>
      </c>
      <c r="E456" s="88">
        <f t="shared" si="61"/>
        <v>0</v>
      </c>
      <c r="F456" s="90">
        <f t="shared" si="62"/>
        <v>0</v>
      </c>
      <c r="G456" s="65" t="s">
        <v>12</v>
      </c>
      <c r="H456" s="65">
        <f t="shared" si="63"/>
        <v>0</v>
      </c>
    </row>
    <row r="457" spans="1:8">
      <c r="A457" s="67" t="e">
        <f>#REF!</f>
        <v>#REF!</v>
      </c>
      <c r="B457" s="63" t="e">
        <f t="shared" si="59"/>
        <v>#VALUE!</v>
      </c>
      <c r="C457" s="63" t="s">
        <v>106</v>
      </c>
      <c r="D457" s="64">
        <f t="shared" si="60"/>
        <v>0</v>
      </c>
      <c r="E457" s="88">
        <f t="shared" si="61"/>
        <v>0</v>
      </c>
      <c r="F457" s="90">
        <f t="shared" si="62"/>
        <v>0</v>
      </c>
      <c r="G457" s="65" t="s">
        <v>12</v>
      </c>
      <c r="H457" s="65">
        <f t="shared" si="63"/>
        <v>0</v>
      </c>
    </row>
    <row r="458" spans="1:8">
      <c r="A458" s="67" t="e">
        <f>#REF!</f>
        <v>#REF!</v>
      </c>
      <c r="B458" s="63" t="e">
        <f t="shared" si="59"/>
        <v>#VALUE!</v>
      </c>
      <c r="C458" s="63" t="s">
        <v>106</v>
      </c>
      <c r="D458" s="64">
        <f t="shared" si="60"/>
        <v>0</v>
      </c>
      <c r="E458" s="88">
        <f t="shared" si="61"/>
        <v>0</v>
      </c>
      <c r="F458" s="90">
        <f t="shared" si="62"/>
        <v>0</v>
      </c>
      <c r="G458" s="65" t="s">
        <v>12</v>
      </c>
      <c r="H458" s="65">
        <f t="shared" si="63"/>
        <v>0</v>
      </c>
    </row>
    <row r="459" spans="1:8">
      <c r="A459" s="67" t="e">
        <f>#REF!</f>
        <v>#REF!</v>
      </c>
      <c r="B459" s="63" t="e">
        <f t="shared" si="59"/>
        <v>#VALUE!</v>
      </c>
      <c r="C459" s="63" t="s">
        <v>106</v>
      </c>
      <c r="D459" s="64">
        <f t="shared" si="60"/>
        <v>0</v>
      </c>
      <c r="E459" s="88">
        <f t="shared" si="61"/>
        <v>0</v>
      </c>
      <c r="F459" s="90">
        <f t="shared" si="62"/>
        <v>0</v>
      </c>
      <c r="G459" s="65" t="s">
        <v>12</v>
      </c>
      <c r="H459" s="65">
        <f t="shared" si="63"/>
        <v>0</v>
      </c>
    </row>
    <row r="460" spans="1:8">
      <c r="A460" s="67" t="e">
        <f>#REF!</f>
        <v>#REF!</v>
      </c>
      <c r="B460" s="63" t="e">
        <f t="shared" si="59"/>
        <v>#VALUE!</v>
      </c>
      <c r="C460" s="63" t="s">
        <v>106</v>
      </c>
      <c r="D460" s="64">
        <f t="shared" si="60"/>
        <v>0</v>
      </c>
      <c r="E460" s="88">
        <f t="shared" si="61"/>
        <v>0</v>
      </c>
      <c r="F460" s="90">
        <f t="shared" si="62"/>
        <v>0</v>
      </c>
      <c r="G460" s="65" t="s">
        <v>12</v>
      </c>
      <c r="H460" s="65">
        <f t="shared" si="63"/>
        <v>0</v>
      </c>
    </row>
    <row r="461" spans="1:8">
      <c r="A461" s="67" t="e">
        <f>#REF!</f>
        <v>#REF!</v>
      </c>
      <c r="B461" s="63" t="e">
        <f t="shared" ref="B461:B503" si="64">MID(O461,FIND(" ",O461)+1,8)</f>
        <v>#VALUE!</v>
      </c>
      <c r="C461" s="63" t="s">
        <v>106</v>
      </c>
      <c r="D461" s="64">
        <f t="shared" ref="D461:D503" si="65">L461</f>
        <v>0</v>
      </c>
      <c r="E461" s="88">
        <f t="shared" ref="E461:E503" si="66">M461/100</f>
        <v>0</v>
      </c>
      <c r="F461" s="90">
        <f t="shared" ref="F461:F503" si="67">(D461*E461)</f>
        <v>0</v>
      </c>
      <c r="G461" s="65" t="s">
        <v>12</v>
      </c>
      <c r="H461" s="65">
        <f t="shared" ref="H461:H503" si="68">Q461</f>
        <v>0</v>
      </c>
    </row>
    <row r="462" spans="1:8">
      <c r="A462" s="67" t="e">
        <f>#REF!</f>
        <v>#REF!</v>
      </c>
      <c r="B462" s="63" t="e">
        <f t="shared" si="64"/>
        <v>#VALUE!</v>
      </c>
      <c r="C462" s="63" t="s">
        <v>106</v>
      </c>
      <c r="D462" s="64">
        <f t="shared" si="65"/>
        <v>0</v>
      </c>
      <c r="E462" s="88">
        <f t="shared" si="66"/>
        <v>0</v>
      </c>
      <c r="F462" s="90">
        <f t="shared" si="67"/>
        <v>0</v>
      </c>
      <c r="G462" s="65" t="s">
        <v>12</v>
      </c>
      <c r="H462" s="65">
        <f t="shared" si="68"/>
        <v>0</v>
      </c>
    </row>
    <row r="463" spans="1:8">
      <c r="A463" s="67" t="e">
        <f>#REF!</f>
        <v>#REF!</v>
      </c>
      <c r="B463" s="63" t="e">
        <f t="shared" si="64"/>
        <v>#VALUE!</v>
      </c>
      <c r="C463" s="63" t="s">
        <v>106</v>
      </c>
      <c r="D463" s="64">
        <f t="shared" si="65"/>
        <v>0</v>
      </c>
      <c r="E463" s="88">
        <f t="shared" si="66"/>
        <v>0</v>
      </c>
      <c r="F463" s="90">
        <f t="shared" si="67"/>
        <v>0</v>
      </c>
      <c r="G463" s="65" t="s">
        <v>12</v>
      </c>
      <c r="H463" s="65">
        <f t="shared" si="68"/>
        <v>0</v>
      </c>
    </row>
    <row r="464" spans="1:8">
      <c r="A464" s="67" t="e">
        <f>#REF!</f>
        <v>#REF!</v>
      </c>
      <c r="B464" s="63" t="e">
        <f t="shared" si="64"/>
        <v>#VALUE!</v>
      </c>
      <c r="C464" s="63" t="s">
        <v>106</v>
      </c>
      <c r="D464" s="64">
        <f t="shared" si="65"/>
        <v>0</v>
      </c>
      <c r="E464" s="88">
        <f t="shared" si="66"/>
        <v>0</v>
      </c>
      <c r="F464" s="90">
        <f t="shared" si="67"/>
        <v>0</v>
      </c>
      <c r="G464" s="65" t="s">
        <v>12</v>
      </c>
      <c r="H464" s="65">
        <f t="shared" si="68"/>
        <v>0</v>
      </c>
    </row>
    <row r="465" spans="1:8">
      <c r="A465" s="67" t="e">
        <f>#REF!</f>
        <v>#REF!</v>
      </c>
      <c r="B465" s="63" t="e">
        <f t="shared" si="64"/>
        <v>#VALUE!</v>
      </c>
      <c r="C465" s="63" t="s">
        <v>106</v>
      </c>
      <c r="D465" s="64">
        <f t="shared" si="65"/>
        <v>0</v>
      </c>
      <c r="E465" s="88">
        <f t="shared" si="66"/>
        <v>0</v>
      </c>
      <c r="F465" s="90">
        <f t="shared" si="67"/>
        <v>0</v>
      </c>
      <c r="G465" s="65" t="s">
        <v>12</v>
      </c>
      <c r="H465" s="65">
        <f t="shared" si="68"/>
        <v>0</v>
      </c>
    </row>
    <row r="466" spans="1:8">
      <c r="A466" s="67" t="e">
        <f>#REF!</f>
        <v>#REF!</v>
      </c>
      <c r="B466" s="63" t="e">
        <f t="shared" si="64"/>
        <v>#VALUE!</v>
      </c>
      <c r="C466" s="63" t="s">
        <v>106</v>
      </c>
      <c r="D466" s="64">
        <f t="shared" si="65"/>
        <v>0</v>
      </c>
      <c r="E466" s="88">
        <f t="shared" si="66"/>
        <v>0</v>
      </c>
      <c r="F466" s="90">
        <f t="shared" si="67"/>
        <v>0</v>
      </c>
      <c r="G466" s="65" t="s">
        <v>12</v>
      </c>
      <c r="H466" s="65">
        <f t="shared" si="68"/>
        <v>0</v>
      </c>
    </row>
    <row r="467" spans="1:8">
      <c r="A467" s="67" t="e">
        <f>#REF!</f>
        <v>#REF!</v>
      </c>
      <c r="B467" s="63" t="e">
        <f t="shared" si="64"/>
        <v>#VALUE!</v>
      </c>
      <c r="C467" s="63" t="s">
        <v>106</v>
      </c>
      <c r="D467" s="64">
        <f t="shared" si="65"/>
        <v>0</v>
      </c>
      <c r="E467" s="88">
        <f t="shared" si="66"/>
        <v>0</v>
      </c>
      <c r="F467" s="90">
        <f t="shared" si="67"/>
        <v>0</v>
      </c>
      <c r="G467" s="65" t="s">
        <v>12</v>
      </c>
      <c r="H467" s="65">
        <f t="shared" si="68"/>
        <v>0</v>
      </c>
    </row>
    <row r="468" spans="1:8">
      <c r="A468" s="67" t="e">
        <f>#REF!</f>
        <v>#REF!</v>
      </c>
      <c r="B468" s="63" t="e">
        <f t="shared" si="64"/>
        <v>#VALUE!</v>
      </c>
      <c r="C468" s="63" t="s">
        <v>106</v>
      </c>
      <c r="D468" s="64">
        <f t="shared" si="65"/>
        <v>0</v>
      </c>
      <c r="E468" s="88">
        <f t="shared" si="66"/>
        <v>0</v>
      </c>
      <c r="F468" s="90">
        <f t="shared" si="67"/>
        <v>0</v>
      </c>
      <c r="G468" s="65" t="s">
        <v>12</v>
      </c>
      <c r="H468" s="65">
        <f t="shared" si="68"/>
        <v>0</v>
      </c>
    </row>
    <row r="469" spans="1:8">
      <c r="A469" s="67" t="e">
        <f>#REF!</f>
        <v>#REF!</v>
      </c>
      <c r="B469" s="63" t="e">
        <f t="shared" si="64"/>
        <v>#VALUE!</v>
      </c>
      <c r="C469" s="63" t="s">
        <v>106</v>
      </c>
      <c r="D469" s="64">
        <f t="shared" si="65"/>
        <v>0</v>
      </c>
      <c r="E469" s="88">
        <f t="shared" si="66"/>
        <v>0</v>
      </c>
      <c r="F469" s="90">
        <f t="shared" si="67"/>
        <v>0</v>
      </c>
      <c r="G469" s="65" t="s">
        <v>12</v>
      </c>
      <c r="H469" s="65">
        <f t="shared" si="68"/>
        <v>0</v>
      </c>
    </row>
    <row r="470" spans="1:8">
      <c r="A470" s="67" t="e">
        <f>#REF!</f>
        <v>#REF!</v>
      </c>
      <c r="B470" s="63" t="e">
        <f t="shared" si="64"/>
        <v>#VALUE!</v>
      </c>
      <c r="C470" s="63" t="s">
        <v>106</v>
      </c>
      <c r="D470" s="64">
        <f t="shared" si="65"/>
        <v>0</v>
      </c>
      <c r="E470" s="88">
        <f t="shared" si="66"/>
        <v>0</v>
      </c>
      <c r="F470" s="90">
        <f t="shared" si="67"/>
        <v>0</v>
      </c>
      <c r="G470" s="65" t="s">
        <v>12</v>
      </c>
      <c r="H470" s="65">
        <f t="shared" si="68"/>
        <v>0</v>
      </c>
    </row>
    <row r="471" spans="1:8">
      <c r="A471" s="67" t="e">
        <f>#REF!</f>
        <v>#REF!</v>
      </c>
      <c r="B471" s="63" t="e">
        <f t="shared" si="64"/>
        <v>#VALUE!</v>
      </c>
      <c r="C471" s="63" t="s">
        <v>106</v>
      </c>
      <c r="D471" s="64">
        <f t="shared" si="65"/>
        <v>0</v>
      </c>
      <c r="E471" s="88">
        <f t="shared" si="66"/>
        <v>0</v>
      </c>
      <c r="F471" s="90">
        <f t="shared" si="67"/>
        <v>0</v>
      </c>
      <c r="G471" s="65" t="s">
        <v>12</v>
      </c>
      <c r="H471" s="65">
        <f t="shared" si="68"/>
        <v>0</v>
      </c>
    </row>
    <row r="472" spans="1:8">
      <c r="A472" s="67" t="e">
        <f>#REF!</f>
        <v>#REF!</v>
      </c>
      <c r="B472" s="63" t="e">
        <f t="shared" si="64"/>
        <v>#VALUE!</v>
      </c>
      <c r="C472" s="63" t="s">
        <v>106</v>
      </c>
      <c r="D472" s="64">
        <f t="shared" si="65"/>
        <v>0</v>
      </c>
      <c r="E472" s="88">
        <f t="shared" si="66"/>
        <v>0</v>
      </c>
      <c r="F472" s="90">
        <f t="shared" si="67"/>
        <v>0</v>
      </c>
      <c r="G472" s="65" t="s">
        <v>12</v>
      </c>
      <c r="H472" s="65">
        <f t="shared" si="68"/>
        <v>0</v>
      </c>
    </row>
    <row r="473" spans="1:8">
      <c r="A473" s="67" t="e">
        <f>#REF!</f>
        <v>#REF!</v>
      </c>
      <c r="B473" s="63" t="e">
        <f t="shared" si="64"/>
        <v>#VALUE!</v>
      </c>
      <c r="C473" s="63" t="s">
        <v>106</v>
      </c>
      <c r="D473" s="64">
        <f t="shared" si="65"/>
        <v>0</v>
      </c>
      <c r="E473" s="88">
        <f t="shared" si="66"/>
        <v>0</v>
      </c>
      <c r="F473" s="90">
        <f t="shared" si="67"/>
        <v>0</v>
      </c>
      <c r="G473" s="65" t="s">
        <v>12</v>
      </c>
      <c r="H473" s="65">
        <f t="shared" si="68"/>
        <v>0</v>
      </c>
    </row>
    <row r="474" spans="1:8">
      <c r="A474" s="67" t="e">
        <f>#REF!</f>
        <v>#REF!</v>
      </c>
      <c r="B474" s="63" t="e">
        <f t="shared" si="64"/>
        <v>#VALUE!</v>
      </c>
      <c r="C474" s="63" t="s">
        <v>106</v>
      </c>
      <c r="D474" s="64">
        <f t="shared" si="65"/>
        <v>0</v>
      </c>
      <c r="E474" s="88">
        <f t="shared" si="66"/>
        <v>0</v>
      </c>
      <c r="F474" s="90">
        <f t="shared" si="67"/>
        <v>0</v>
      </c>
      <c r="G474" s="65" t="s">
        <v>12</v>
      </c>
      <c r="H474" s="65">
        <f t="shared" si="68"/>
        <v>0</v>
      </c>
    </row>
    <row r="475" spans="1:8">
      <c r="A475" s="67" t="e">
        <f>#REF!</f>
        <v>#REF!</v>
      </c>
      <c r="B475" s="63" t="e">
        <f t="shared" si="64"/>
        <v>#VALUE!</v>
      </c>
      <c r="C475" s="63" t="s">
        <v>106</v>
      </c>
      <c r="D475" s="64">
        <f t="shared" si="65"/>
        <v>0</v>
      </c>
      <c r="E475" s="88">
        <f t="shared" si="66"/>
        <v>0</v>
      </c>
      <c r="F475" s="90">
        <f t="shared" si="67"/>
        <v>0</v>
      </c>
      <c r="G475" s="65" t="s">
        <v>12</v>
      </c>
      <c r="H475" s="65">
        <f t="shared" si="68"/>
        <v>0</v>
      </c>
    </row>
    <row r="476" spans="1:8">
      <c r="A476" s="67" t="e">
        <f>#REF!</f>
        <v>#REF!</v>
      </c>
      <c r="B476" s="63" t="e">
        <f t="shared" si="64"/>
        <v>#VALUE!</v>
      </c>
      <c r="C476" s="63" t="s">
        <v>106</v>
      </c>
      <c r="D476" s="64">
        <f t="shared" si="65"/>
        <v>0</v>
      </c>
      <c r="E476" s="88">
        <f t="shared" si="66"/>
        <v>0</v>
      </c>
      <c r="F476" s="90">
        <f t="shared" si="67"/>
        <v>0</v>
      </c>
      <c r="G476" s="65" t="s">
        <v>12</v>
      </c>
      <c r="H476" s="65">
        <f t="shared" si="68"/>
        <v>0</v>
      </c>
    </row>
    <row r="477" spans="1:8">
      <c r="A477" s="67" t="e">
        <f>#REF!</f>
        <v>#REF!</v>
      </c>
      <c r="B477" s="63" t="e">
        <f t="shared" si="64"/>
        <v>#VALUE!</v>
      </c>
      <c r="C477" s="63" t="s">
        <v>106</v>
      </c>
      <c r="D477" s="64">
        <f t="shared" si="65"/>
        <v>0</v>
      </c>
      <c r="E477" s="88">
        <f t="shared" si="66"/>
        <v>0</v>
      </c>
      <c r="F477" s="90">
        <f t="shared" si="67"/>
        <v>0</v>
      </c>
      <c r="G477" s="65" t="s">
        <v>12</v>
      </c>
      <c r="H477" s="65">
        <f t="shared" si="68"/>
        <v>0</v>
      </c>
    </row>
    <row r="478" spans="1:8">
      <c r="A478" s="67" t="e">
        <f>#REF!</f>
        <v>#REF!</v>
      </c>
      <c r="B478" s="63" t="e">
        <f t="shared" si="64"/>
        <v>#VALUE!</v>
      </c>
      <c r="C478" s="63" t="s">
        <v>106</v>
      </c>
      <c r="D478" s="64">
        <f t="shared" si="65"/>
        <v>0</v>
      </c>
      <c r="E478" s="88">
        <f t="shared" si="66"/>
        <v>0</v>
      </c>
      <c r="F478" s="90">
        <f t="shared" si="67"/>
        <v>0</v>
      </c>
      <c r="G478" s="65" t="s">
        <v>12</v>
      </c>
      <c r="H478" s="65">
        <f t="shared" si="68"/>
        <v>0</v>
      </c>
    </row>
    <row r="479" spans="1:8">
      <c r="A479" s="67" t="e">
        <f>#REF!</f>
        <v>#REF!</v>
      </c>
      <c r="B479" s="63" t="e">
        <f t="shared" si="64"/>
        <v>#VALUE!</v>
      </c>
      <c r="C479" s="63" t="s">
        <v>106</v>
      </c>
      <c r="D479" s="64">
        <f t="shared" si="65"/>
        <v>0</v>
      </c>
      <c r="E479" s="88">
        <f t="shared" si="66"/>
        <v>0</v>
      </c>
      <c r="F479" s="90">
        <f t="shared" si="67"/>
        <v>0</v>
      </c>
      <c r="G479" s="65" t="s">
        <v>12</v>
      </c>
      <c r="H479" s="65">
        <f t="shared" si="68"/>
        <v>0</v>
      </c>
    </row>
    <row r="480" spans="1:8">
      <c r="A480" s="67" t="e">
        <f>#REF!</f>
        <v>#REF!</v>
      </c>
      <c r="B480" s="63" t="e">
        <f t="shared" si="64"/>
        <v>#VALUE!</v>
      </c>
      <c r="C480" s="63" t="s">
        <v>106</v>
      </c>
      <c r="D480" s="64">
        <f t="shared" si="65"/>
        <v>0</v>
      </c>
      <c r="E480" s="88">
        <f t="shared" si="66"/>
        <v>0</v>
      </c>
      <c r="F480" s="90">
        <f t="shared" si="67"/>
        <v>0</v>
      </c>
      <c r="G480" s="65" t="s">
        <v>12</v>
      </c>
      <c r="H480" s="65">
        <f t="shared" si="68"/>
        <v>0</v>
      </c>
    </row>
    <row r="481" spans="1:8">
      <c r="A481" s="67" t="e">
        <f>#REF!</f>
        <v>#REF!</v>
      </c>
      <c r="B481" s="63" t="e">
        <f t="shared" si="64"/>
        <v>#VALUE!</v>
      </c>
      <c r="C481" s="63" t="s">
        <v>106</v>
      </c>
      <c r="D481" s="64">
        <f t="shared" si="65"/>
        <v>0</v>
      </c>
      <c r="E481" s="88">
        <f t="shared" si="66"/>
        <v>0</v>
      </c>
      <c r="F481" s="90">
        <f t="shared" si="67"/>
        <v>0</v>
      </c>
      <c r="G481" s="65" t="s">
        <v>12</v>
      </c>
      <c r="H481" s="65">
        <f t="shared" si="68"/>
        <v>0</v>
      </c>
    </row>
    <row r="482" spans="1:8">
      <c r="A482" s="67" t="e">
        <f>#REF!</f>
        <v>#REF!</v>
      </c>
      <c r="B482" s="63" t="e">
        <f t="shared" si="64"/>
        <v>#VALUE!</v>
      </c>
      <c r="C482" s="63" t="s">
        <v>106</v>
      </c>
      <c r="D482" s="64">
        <f t="shared" si="65"/>
        <v>0</v>
      </c>
      <c r="E482" s="88">
        <f t="shared" si="66"/>
        <v>0</v>
      </c>
      <c r="F482" s="90">
        <f t="shared" si="67"/>
        <v>0</v>
      </c>
      <c r="G482" s="65" t="s">
        <v>12</v>
      </c>
      <c r="H482" s="65">
        <f t="shared" si="68"/>
        <v>0</v>
      </c>
    </row>
    <row r="483" spans="1:8">
      <c r="A483" s="67" t="e">
        <f>#REF!</f>
        <v>#REF!</v>
      </c>
      <c r="B483" s="63" t="e">
        <f t="shared" si="64"/>
        <v>#VALUE!</v>
      </c>
      <c r="C483" s="63" t="s">
        <v>106</v>
      </c>
      <c r="D483" s="64">
        <f t="shared" si="65"/>
        <v>0</v>
      </c>
      <c r="E483" s="88">
        <f t="shared" si="66"/>
        <v>0</v>
      </c>
      <c r="F483" s="90">
        <f t="shared" si="67"/>
        <v>0</v>
      </c>
      <c r="G483" s="65" t="s">
        <v>12</v>
      </c>
      <c r="H483" s="65">
        <f t="shared" si="68"/>
        <v>0</v>
      </c>
    </row>
    <row r="484" spans="1:8">
      <c r="A484" s="67" t="e">
        <f>#REF!</f>
        <v>#REF!</v>
      </c>
      <c r="B484" s="63" t="e">
        <f t="shared" si="64"/>
        <v>#VALUE!</v>
      </c>
      <c r="C484" s="63" t="s">
        <v>106</v>
      </c>
      <c r="D484" s="64">
        <f t="shared" si="65"/>
        <v>0</v>
      </c>
      <c r="E484" s="88">
        <f t="shared" si="66"/>
        <v>0</v>
      </c>
      <c r="F484" s="90">
        <f t="shared" si="67"/>
        <v>0</v>
      </c>
      <c r="G484" s="65" t="s">
        <v>12</v>
      </c>
      <c r="H484" s="65">
        <f t="shared" si="68"/>
        <v>0</v>
      </c>
    </row>
    <row r="485" spans="1:8">
      <c r="A485" s="67" t="e">
        <f>#REF!</f>
        <v>#REF!</v>
      </c>
      <c r="B485" s="63" t="e">
        <f t="shared" si="64"/>
        <v>#VALUE!</v>
      </c>
      <c r="C485" s="63" t="s">
        <v>106</v>
      </c>
      <c r="D485" s="64">
        <f t="shared" si="65"/>
        <v>0</v>
      </c>
      <c r="E485" s="88">
        <f t="shared" si="66"/>
        <v>0</v>
      </c>
      <c r="F485" s="90">
        <f t="shared" si="67"/>
        <v>0</v>
      </c>
      <c r="G485" s="65" t="s">
        <v>12</v>
      </c>
      <c r="H485" s="65">
        <f t="shared" si="68"/>
        <v>0</v>
      </c>
    </row>
    <row r="486" spans="1:8">
      <c r="A486" s="67" t="e">
        <f>#REF!</f>
        <v>#REF!</v>
      </c>
      <c r="B486" s="63" t="e">
        <f t="shared" si="64"/>
        <v>#VALUE!</v>
      </c>
      <c r="C486" s="63" t="s">
        <v>106</v>
      </c>
      <c r="D486" s="64">
        <f t="shared" si="65"/>
        <v>0</v>
      </c>
      <c r="E486" s="88">
        <f t="shared" si="66"/>
        <v>0</v>
      </c>
      <c r="F486" s="90">
        <f t="shared" si="67"/>
        <v>0</v>
      </c>
      <c r="G486" s="65" t="s">
        <v>12</v>
      </c>
      <c r="H486" s="65">
        <f t="shared" si="68"/>
        <v>0</v>
      </c>
    </row>
    <row r="487" spans="1:8">
      <c r="A487" s="67" t="e">
        <f>#REF!</f>
        <v>#REF!</v>
      </c>
      <c r="B487" s="63" t="e">
        <f t="shared" si="64"/>
        <v>#VALUE!</v>
      </c>
      <c r="C487" s="63" t="s">
        <v>106</v>
      </c>
      <c r="D487" s="64">
        <f t="shared" si="65"/>
        <v>0</v>
      </c>
      <c r="E487" s="88">
        <f t="shared" si="66"/>
        <v>0</v>
      </c>
      <c r="F487" s="90">
        <f t="shared" si="67"/>
        <v>0</v>
      </c>
      <c r="G487" s="65" t="s">
        <v>12</v>
      </c>
      <c r="H487" s="65">
        <f t="shared" si="68"/>
        <v>0</v>
      </c>
    </row>
    <row r="488" spans="1:8">
      <c r="A488" s="67" t="e">
        <f>#REF!</f>
        <v>#REF!</v>
      </c>
      <c r="B488" s="63" t="e">
        <f t="shared" si="64"/>
        <v>#VALUE!</v>
      </c>
      <c r="C488" s="63" t="s">
        <v>106</v>
      </c>
      <c r="D488" s="64">
        <f t="shared" si="65"/>
        <v>0</v>
      </c>
      <c r="E488" s="88">
        <f t="shared" si="66"/>
        <v>0</v>
      </c>
      <c r="F488" s="90">
        <f t="shared" si="67"/>
        <v>0</v>
      </c>
      <c r="G488" s="65" t="s">
        <v>12</v>
      </c>
      <c r="H488" s="65">
        <f t="shared" si="68"/>
        <v>0</v>
      </c>
    </row>
    <row r="489" spans="1:8">
      <c r="A489" s="67" t="e">
        <f>#REF!</f>
        <v>#REF!</v>
      </c>
      <c r="B489" s="63" t="e">
        <f t="shared" si="64"/>
        <v>#VALUE!</v>
      </c>
      <c r="C489" s="63" t="s">
        <v>106</v>
      </c>
      <c r="D489" s="64">
        <f t="shared" si="65"/>
        <v>0</v>
      </c>
      <c r="E489" s="88">
        <f t="shared" si="66"/>
        <v>0</v>
      </c>
      <c r="F489" s="90">
        <f t="shared" si="67"/>
        <v>0</v>
      </c>
      <c r="G489" s="65" t="s">
        <v>12</v>
      </c>
      <c r="H489" s="65">
        <f t="shared" si="68"/>
        <v>0</v>
      </c>
    </row>
    <row r="490" spans="1:8">
      <c r="A490" s="67" t="e">
        <f>#REF!</f>
        <v>#REF!</v>
      </c>
      <c r="B490" s="63" t="e">
        <f t="shared" si="64"/>
        <v>#VALUE!</v>
      </c>
      <c r="C490" s="63" t="s">
        <v>106</v>
      </c>
      <c r="D490" s="64">
        <f t="shared" si="65"/>
        <v>0</v>
      </c>
      <c r="E490" s="88">
        <f t="shared" si="66"/>
        <v>0</v>
      </c>
      <c r="F490" s="90">
        <f t="shared" si="67"/>
        <v>0</v>
      </c>
      <c r="G490" s="65" t="s">
        <v>12</v>
      </c>
      <c r="H490" s="65">
        <f t="shared" si="68"/>
        <v>0</v>
      </c>
    </row>
    <row r="491" spans="1:8">
      <c r="A491" s="67" t="e">
        <f>#REF!</f>
        <v>#REF!</v>
      </c>
      <c r="B491" s="63" t="e">
        <f t="shared" si="64"/>
        <v>#VALUE!</v>
      </c>
      <c r="C491" s="63" t="s">
        <v>106</v>
      </c>
      <c r="D491" s="64">
        <f t="shared" si="65"/>
        <v>0</v>
      </c>
      <c r="E491" s="88">
        <f t="shared" si="66"/>
        <v>0</v>
      </c>
      <c r="F491" s="90">
        <f t="shared" si="67"/>
        <v>0</v>
      </c>
      <c r="G491" s="65" t="s">
        <v>12</v>
      </c>
      <c r="H491" s="65">
        <f t="shared" si="68"/>
        <v>0</v>
      </c>
    </row>
    <row r="492" spans="1:8">
      <c r="A492" s="67" t="e">
        <f>#REF!</f>
        <v>#REF!</v>
      </c>
      <c r="B492" s="63" t="e">
        <f t="shared" si="64"/>
        <v>#VALUE!</v>
      </c>
      <c r="C492" s="63" t="s">
        <v>106</v>
      </c>
      <c r="D492" s="64">
        <f t="shared" si="65"/>
        <v>0</v>
      </c>
      <c r="E492" s="88">
        <f t="shared" si="66"/>
        <v>0</v>
      </c>
      <c r="F492" s="90">
        <f t="shared" si="67"/>
        <v>0</v>
      </c>
      <c r="G492" s="65" t="s">
        <v>12</v>
      </c>
      <c r="H492" s="65">
        <f t="shared" si="68"/>
        <v>0</v>
      </c>
    </row>
    <row r="493" spans="1:8">
      <c r="A493" s="67" t="e">
        <f>#REF!</f>
        <v>#REF!</v>
      </c>
      <c r="B493" s="63" t="e">
        <f t="shared" si="64"/>
        <v>#VALUE!</v>
      </c>
      <c r="C493" s="63" t="s">
        <v>106</v>
      </c>
      <c r="D493" s="64">
        <f t="shared" si="65"/>
        <v>0</v>
      </c>
      <c r="E493" s="88">
        <f t="shared" si="66"/>
        <v>0</v>
      </c>
      <c r="F493" s="90">
        <f t="shared" si="67"/>
        <v>0</v>
      </c>
      <c r="G493" s="65" t="s">
        <v>12</v>
      </c>
      <c r="H493" s="65">
        <f t="shared" si="68"/>
        <v>0</v>
      </c>
    </row>
    <row r="494" spans="1:8">
      <c r="A494" s="67" t="e">
        <f>#REF!</f>
        <v>#REF!</v>
      </c>
      <c r="B494" s="63" t="e">
        <f t="shared" si="64"/>
        <v>#VALUE!</v>
      </c>
      <c r="C494" s="63" t="s">
        <v>106</v>
      </c>
      <c r="D494" s="64">
        <f t="shared" si="65"/>
        <v>0</v>
      </c>
      <c r="E494" s="88">
        <f t="shared" si="66"/>
        <v>0</v>
      </c>
      <c r="F494" s="90">
        <f t="shared" si="67"/>
        <v>0</v>
      </c>
      <c r="G494" s="65" t="s">
        <v>12</v>
      </c>
      <c r="H494" s="65">
        <f t="shared" si="68"/>
        <v>0</v>
      </c>
    </row>
    <row r="495" spans="1:8">
      <c r="A495" s="67" t="e">
        <f>#REF!</f>
        <v>#REF!</v>
      </c>
      <c r="B495" s="63" t="e">
        <f t="shared" si="64"/>
        <v>#VALUE!</v>
      </c>
      <c r="C495" s="63" t="s">
        <v>106</v>
      </c>
      <c r="D495" s="64">
        <f t="shared" si="65"/>
        <v>0</v>
      </c>
      <c r="E495" s="88">
        <f t="shared" si="66"/>
        <v>0</v>
      </c>
      <c r="F495" s="90">
        <f t="shared" si="67"/>
        <v>0</v>
      </c>
      <c r="G495" s="65" t="s">
        <v>12</v>
      </c>
      <c r="H495" s="65">
        <f t="shared" si="68"/>
        <v>0</v>
      </c>
    </row>
    <row r="496" spans="1:8">
      <c r="A496" s="67" t="e">
        <f>#REF!</f>
        <v>#REF!</v>
      </c>
      <c r="B496" s="63" t="e">
        <f t="shared" si="64"/>
        <v>#VALUE!</v>
      </c>
      <c r="C496" s="63" t="s">
        <v>106</v>
      </c>
      <c r="D496" s="64">
        <f t="shared" si="65"/>
        <v>0</v>
      </c>
      <c r="E496" s="88">
        <f t="shared" si="66"/>
        <v>0</v>
      </c>
      <c r="F496" s="90">
        <f t="shared" si="67"/>
        <v>0</v>
      </c>
      <c r="G496" s="65" t="s">
        <v>12</v>
      </c>
      <c r="H496" s="65">
        <f t="shared" si="68"/>
        <v>0</v>
      </c>
    </row>
    <row r="497" spans="1:8">
      <c r="A497" s="67" t="e">
        <f>#REF!</f>
        <v>#REF!</v>
      </c>
      <c r="B497" s="63" t="e">
        <f t="shared" si="64"/>
        <v>#VALUE!</v>
      </c>
      <c r="C497" s="63" t="s">
        <v>106</v>
      </c>
      <c r="D497" s="64">
        <f t="shared" si="65"/>
        <v>0</v>
      </c>
      <c r="E497" s="88">
        <f t="shared" si="66"/>
        <v>0</v>
      </c>
      <c r="F497" s="90">
        <f t="shared" si="67"/>
        <v>0</v>
      </c>
      <c r="G497" s="65" t="s">
        <v>12</v>
      </c>
      <c r="H497" s="65">
        <f t="shared" si="68"/>
        <v>0</v>
      </c>
    </row>
    <row r="498" spans="1:8">
      <c r="A498" s="67" t="e">
        <f>#REF!</f>
        <v>#REF!</v>
      </c>
      <c r="B498" s="63" t="e">
        <f t="shared" si="64"/>
        <v>#VALUE!</v>
      </c>
      <c r="C498" s="63" t="s">
        <v>106</v>
      </c>
      <c r="D498" s="64">
        <f t="shared" si="65"/>
        <v>0</v>
      </c>
      <c r="E498" s="88">
        <f t="shared" si="66"/>
        <v>0</v>
      </c>
      <c r="F498" s="90">
        <f t="shared" si="67"/>
        <v>0</v>
      </c>
      <c r="G498" s="65" t="s">
        <v>12</v>
      </c>
      <c r="H498" s="65">
        <f t="shared" si="68"/>
        <v>0</v>
      </c>
    </row>
    <row r="499" spans="1:8">
      <c r="A499" s="67" t="e">
        <f>#REF!</f>
        <v>#REF!</v>
      </c>
      <c r="B499" s="63" t="e">
        <f t="shared" si="64"/>
        <v>#VALUE!</v>
      </c>
      <c r="C499" s="63" t="s">
        <v>106</v>
      </c>
      <c r="D499" s="64">
        <f t="shared" si="65"/>
        <v>0</v>
      </c>
      <c r="E499" s="88">
        <f t="shared" si="66"/>
        <v>0</v>
      </c>
      <c r="F499" s="90">
        <f t="shared" si="67"/>
        <v>0</v>
      </c>
      <c r="G499" s="65" t="s">
        <v>12</v>
      </c>
      <c r="H499" s="65">
        <f t="shared" si="68"/>
        <v>0</v>
      </c>
    </row>
    <row r="500" spans="1:8">
      <c r="A500" s="67" t="e">
        <f>#REF!</f>
        <v>#REF!</v>
      </c>
      <c r="B500" s="63" t="e">
        <f t="shared" si="64"/>
        <v>#VALUE!</v>
      </c>
      <c r="C500" s="63" t="s">
        <v>106</v>
      </c>
      <c r="D500" s="64">
        <f t="shared" si="65"/>
        <v>0</v>
      </c>
      <c r="E500" s="88">
        <f t="shared" si="66"/>
        <v>0</v>
      </c>
      <c r="F500" s="90">
        <f t="shared" si="67"/>
        <v>0</v>
      </c>
      <c r="G500" s="65" t="s">
        <v>12</v>
      </c>
      <c r="H500" s="65">
        <f t="shared" si="68"/>
        <v>0</v>
      </c>
    </row>
    <row r="501" spans="1:8">
      <c r="A501" s="67" t="e">
        <f>#REF!</f>
        <v>#REF!</v>
      </c>
      <c r="B501" s="63" t="e">
        <f t="shared" si="64"/>
        <v>#VALUE!</v>
      </c>
      <c r="C501" s="63" t="s">
        <v>106</v>
      </c>
      <c r="D501" s="64">
        <f t="shared" si="65"/>
        <v>0</v>
      </c>
      <c r="E501" s="88">
        <f t="shared" si="66"/>
        <v>0</v>
      </c>
      <c r="F501" s="90">
        <f t="shared" si="67"/>
        <v>0</v>
      </c>
      <c r="G501" s="65" t="s">
        <v>12</v>
      </c>
      <c r="H501" s="65">
        <f t="shared" si="68"/>
        <v>0</v>
      </c>
    </row>
    <row r="502" spans="1:8">
      <c r="A502" s="67" t="e">
        <f>#REF!</f>
        <v>#REF!</v>
      </c>
      <c r="B502" s="63" t="e">
        <f t="shared" si="64"/>
        <v>#VALUE!</v>
      </c>
      <c r="C502" s="63" t="s">
        <v>106</v>
      </c>
      <c r="D502" s="64">
        <f t="shared" si="65"/>
        <v>0</v>
      </c>
      <c r="E502" s="88">
        <f t="shared" si="66"/>
        <v>0</v>
      </c>
      <c r="F502" s="90">
        <f t="shared" si="67"/>
        <v>0</v>
      </c>
      <c r="G502" s="65" t="s">
        <v>12</v>
      </c>
      <c r="H502" s="65">
        <f t="shared" si="68"/>
        <v>0</v>
      </c>
    </row>
    <row r="503" spans="1:8">
      <c r="A503" s="67" t="e">
        <f>#REF!</f>
        <v>#REF!</v>
      </c>
      <c r="B503" s="63" t="e">
        <f t="shared" si="64"/>
        <v>#VALUE!</v>
      </c>
      <c r="C503" s="63" t="s">
        <v>106</v>
      </c>
      <c r="D503" s="64">
        <f t="shared" si="65"/>
        <v>0</v>
      </c>
      <c r="E503" s="88">
        <f t="shared" si="66"/>
        <v>0</v>
      </c>
      <c r="F503" s="90">
        <f t="shared" si="67"/>
        <v>0</v>
      </c>
      <c r="G503" s="65" t="s">
        <v>12</v>
      </c>
      <c r="H503" s="65">
        <f t="shared" si="68"/>
        <v>0</v>
      </c>
    </row>
    <row r="504" spans="1:8">
      <c r="A504" s="67" t="e">
        <f>#REF!</f>
        <v>#REF!</v>
      </c>
      <c r="B504" s="63" t="e">
        <f t="shared" ref="B504:B567" si="69">MID(O504,FIND(" ",O504)+1,8)</f>
        <v>#VALUE!</v>
      </c>
      <c r="C504" s="63" t="s">
        <v>106</v>
      </c>
      <c r="D504" s="64">
        <f t="shared" ref="D504:D563" si="70">L504</f>
        <v>0</v>
      </c>
      <c r="E504" s="88">
        <f t="shared" ref="E504:E563" si="71">M504/100</f>
        <v>0</v>
      </c>
      <c r="F504" s="90">
        <f t="shared" ref="F504:F563" si="72">(D504*E504)</f>
        <v>0</v>
      </c>
      <c r="G504" s="65" t="s">
        <v>12</v>
      </c>
      <c r="H504" s="65">
        <f t="shared" ref="H504:H563" si="73">Q504</f>
        <v>0</v>
      </c>
    </row>
    <row r="505" spans="1:8">
      <c r="A505" s="67" t="e">
        <f>#REF!</f>
        <v>#REF!</v>
      </c>
      <c r="B505" s="63" t="e">
        <f t="shared" si="69"/>
        <v>#VALUE!</v>
      </c>
      <c r="C505" s="63" t="s">
        <v>106</v>
      </c>
      <c r="D505" s="64">
        <f t="shared" si="70"/>
        <v>0</v>
      </c>
      <c r="E505" s="88">
        <f t="shared" si="71"/>
        <v>0</v>
      </c>
      <c r="F505" s="90">
        <f t="shared" si="72"/>
        <v>0</v>
      </c>
      <c r="G505" s="65" t="s">
        <v>12</v>
      </c>
      <c r="H505" s="65">
        <f t="shared" si="73"/>
        <v>0</v>
      </c>
    </row>
    <row r="506" spans="1:8">
      <c r="A506" s="67" t="e">
        <f>#REF!</f>
        <v>#REF!</v>
      </c>
      <c r="B506" s="63" t="e">
        <f t="shared" si="69"/>
        <v>#VALUE!</v>
      </c>
      <c r="C506" s="63" t="s">
        <v>106</v>
      </c>
      <c r="D506" s="64">
        <f t="shared" si="70"/>
        <v>0</v>
      </c>
      <c r="E506" s="88">
        <f t="shared" si="71"/>
        <v>0</v>
      </c>
      <c r="F506" s="90">
        <f t="shared" si="72"/>
        <v>0</v>
      </c>
      <c r="G506" s="65" t="s">
        <v>12</v>
      </c>
      <c r="H506" s="65">
        <f t="shared" si="73"/>
        <v>0</v>
      </c>
    </row>
    <row r="507" spans="1:8">
      <c r="A507" s="67" t="e">
        <f>#REF!</f>
        <v>#REF!</v>
      </c>
      <c r="B507" s="63" t="e">
        <f t="shared" si="69"/>
        <v>#VALUE!</v>
      </c>
      <c r="C507" s="63" t="s">
        <v>106</v>
      </c>
      <c r="D507" s="64">
        <f t="shared" si="70"/>
        <v>0</v>
      </c>
      <c r="E507" s="88">
        <f t="shared" si="71"/>
        <v>0</v>
      </c>
      <c r="F507" s="90">
        <f t="shared" si="72"/>
        <v>0</v>
      </c>
      <c r="G507" s="65" t="s">
        <v>12</v>
      </c>
      <c r="H507" s="65">
        <f t="shared" si="73"/>
        <v>0</v>
      </c>
    </row>
    <row r="508" spans="1:8">
      <c r="A508" s="67" t="e">
        <f>#REF!</f>
        <v>#REF!</v>
      </c>
      <c r="B508" s="63" t="e">
        <f t="shared" si="69"/>
        <v>#VALUE!</v>
      </c>
      <c r="C508" s="63" t="s">
        <v>106</v>
      </c>
      <c r="D508" s="64">
        <f t="shared" si="70"/>
        <v>0</v>
      </c>
      <c r="E508" s="88">
        <f t="shared" si="71"/>
        <v>0</v>
      </c>
      <c r="F508" s="90">
        <f t="shared" si="72"/>
        <v>0</v>
      </c>
      <c r="G508" s="65" t="s">
        <v>12</v>
      </c>
      <c r="H508" s="65">
        <f t="shared" si="73"/>
        <v>0</v>
      </c>
    </row>
    <row r="509" spans="1:8">
      <c r="A509" s="67" t="e">
        <f>#REF!</f>
        <v>#REF!</v>
      </c>
      <c r="B509" s="63" t="e">
        <f t="shared" si="69"/>
        <v>#VALUE!</v>
      </c>
      <c r="C509" s="63" t="s">
        <v>106</v>
      </c>
      <c r="D509" s="64">
        <f t="shared" si="70"/>
        <v>0</v>
      </c>
      <c r="E509" s="88">
        <f t="shared" si="71"/>
        <v>0</v>
      </c>
      <c r="F509" s="90">
        <f t="shared" si="72"/>
        <v>0</v>
      </c>
      <c r="G509" s="65" t="s">
        <v>12</v>
      </c>
      <c r="H509" s="65">
        <f t="shared" si="73"/>
        <v>0</v>
      </c>
    </row>
    <row r="510" spans="1:8">
      <c r="A510" s="67" t="e">
        <f>#REF!</f>
        <v>#REF!</v>
      </c>
      <c r="B510" s="63" t="e">
        <f t="shared" si="69"/>
        <v>#VALUE!</v>
      </c>
      <c r="C510" s="63" t="s">
        <v>106</v>
      </c>
      <c r="D510" s="64">
        <f t="shared" si="70"/>
        <v>0</v>
      </c>
      <c r="E510" s="88">
        <f t="shared" si="71"/>
        <v>0</v>
      </c>
      <c r="F510" s="90">
        <f t="shared" si="72"/>
        <v>0</v>
      </c>
      <c r="G510" s="65" t="s">
        <v>12</v>
      </c>
      <c r="H510" s="65">
        <f t="shared" si="73"/>
        <v>0</v>
      </c>
    </row>
    <row r="511" spans="1:8">
      <c r="A511" s="67" t="e">
        <f>#REF!</f>
        <v>#REF!</v>
      </c>
      <c r="B511" s="63" t="e">
        <f t="shared" si="69"/>
        <v>#VALUE!</v>
      </c>
      <c r="C511" s="63" t="s">
        <v>106</v>
      </c>
      <c r="D511" s="64">
        <f t="shared" si="70"/>
        <v>0</v>
      </c>
      <c r="E511" s="88">
        <f t="shared" si="71"/>
        <v>0</v>
      </c>
      <c r="F511" s="90">
        <f t="shared" si="72"/>
        <v>0</v>
      </c>
      <c r="G511" s="65" t="s">
        <v>12</v>
      </c>
      <c r="H511" s="65">
        <f t="shared" si="73"/>
        <v>0</v>
      </c>
    </row>
    <row r="512" spans="1:8">
      <c r="A512" s="67" t="e">
        <f>#REF!</f>
        <v>#REF!</v>
      </c>
      <c r="B512" s="63" t="e">
        <f t="shared" si="69"/>
        <v>#VALUE!</v>
      </c>
      <c r="C512" s="63" t="s">
        <v>106</v>
      </c>
      <c r="D512" s="64">
        <f t="shared" si="70"/>
        <v>0</v>
      </c>
      <c r="E512" s="88">
        <f t="shared" si="71"/>
        <v>0</v>
      </c>
      <c r="F512" s="90">
        <f t="shared" si="72"/>
        <v>0</v>
      </c>
      <c r="G512" s="65" t="s">
        <v>12</v>
      </c>
      <c r="H512" s="65">
        <f t="shared" si="73"/>
        <v>0</v>
      </c>
    </row>
    <row r="513" spans="1:8">
      <c r="A513" s="67" t="e">
        <f>#REF!</f>
        <v>#REF!</v>
      </c>
      <c r="B513" s="63" t="e">
        <f t="shared" si="69"/>
        <v>#VALUE!</v>
      </c>
      <c r="C513" s="63" t="s">
        <v>106</v>
      </c>
      <c r="D513" s="64">
        <f t="shared" si="70"/>
        <v>0</v>
      </c>
      <c r="E513" s="88">
        <f t="shared" si="71"/>
        <v>0</v>
      </c>
      <c r="F513" s="90">
        <f t="shared" si="72"/>
        <v>0</v>
      </c>
      <c r="G513" s="65" t="s">
        <v>12</v>
      </c>
      <c r="H513" s="65">
        <f t="shared" si="73"/>
        <v>0</v>
      </c>
    </row>
    <row r="514" spans="1:8">
      <c r="A514" s="67" t="e">
        <f>#REF!</f>
        <v>#REF!</v>
      </c>
      <c r="B514" s="63" t="e">
        <f t="shared" si="69"/>
        <v>#VALUE!</v>
      </c>
      <c r="C514" s="63" t="s">
        <v>106</v>
      </c>
      <c r="D514" s="64">
        <f t="shared" si="70"/>
        <v>0</v>
      </c>
      <c r="E514" s="88">
        <f t="shared" si="71"/>
        <v>0</v>
      </c>
      <c r="F514" s="90">
        <f t="shared" si="72"/>
        <v>0</v>
      </c>
      <c r="G514" s="65" t="s">
        <v>12</v>
      </c>
      <c r="H514" s="65">
        <f t="shared" si="73"/>
        <v>0</v>
      </c>
    </row>
    <row r="515" spans="1:8">
      <c r="A515" s="67" t="e">
        <f>#REF!</f>
        <v>#REF!</v>
      </c>
      <c r="B515" s="63" t="e">
        <f t="shared" si="69"/>
        <v>#VALUE!</v>
      </c>
      <c r="C515" s="63" t="s">
        <v>106</v>
      </c>
      <c r="D515" s="64">
        <f t="shared" si="70"/>
        <v>0</v>
      </c>
      <c r="E515" s="88">
        <f t="shared" si="71"/>
        <v>0</v>
      </c>
      <c r="F515" s="90">
        <f t="shared" si="72"/>
        <v>0</v>
      </c>
      <c r="G515" s="65" t="s">
        <v>12</v>
      </c>
      <c r="H515" s="65">
        <f t="shared" si="73"/>
        <v>0</v>
      </c>
    </row>
    <row r="516" spans="1:8">
      <c r="A516" s="67" t="e">
        <f>#REF!</f>
        <v>#REF!</v>
      </c>
      <c r="B516" s="63" t="e">
        <f t="shared" si="69"/>
        <v>#VALUE!</v>
      </c>
      <c r="C516" s="63" t="s">
        <v>106</v>
      </c>
      <c r="D516" s="64">
        <f t="shared" si="70"/>
        <v>0</v>
      </c>
      <c r="E516" s="88">
        <f t="shared" si="71"/>
        <v>0</v>
      </c>
      <c r="F516" s="90">
        <f t="shared" si="72"/>
        <v>0</v>
      </c>
      <c r="G516" s="65" t="s">
        <v>12</v>
      </c>
      <c r="H516" s="65">
        <f t="shared" si="73"/>
        <v>0</v>
      </c>
    </row>
    <row r="517" spans="1:8">
      <c r="A517" s="67" t="e">
        <f>#REF!</f>
        <v>#REF!</v>
      </c>
      <c r="B517" s="63" t="e">
        <f t="shared" si="69"/>
        <v>#VALUE!</v>
      </c>
      <c r="C517" s="63" t="s">
        <v>106</v>
      </c>
      <c r="D517" s="64">
        <f t="shared" si="70"/>
        <v>0</v>
      </c>
      <c r="E517" s="88">
        <f t="shared" si="71"/>
        <v>0</v>
      </c>
      <c r="F517" s="90">
        <f t="shared" si="72"/>
        <v>0</v>
      </c>
      <c r="G517" s="65" t="s">
        <v>12</v>
      </c>
      <c r="H517" s="65">
        <f t="shared" si="73"/>
        <v>0</v>
      </c>
    </row>
    <row r="518" spans="1:8">
      <c r="A518" s="67" t="e">
        <f>#REF!</f>
        <v>#REF!</v>
      </c>
      <c r="B518" s="63" t="e">
        <f t="shared" si="69"/>
        <v>#VALUE!</v>
      </c>
      <c r="C518" s="63" t="s">
        <v>106</v>
      </c>
      <c r="D518" s="64">
        <f t="shared" si="70"/>
        <v>0</v>
      </c>
      <c r="E518" s="88">
        <f t="shared" si="71"/>
        <v>0</v>
      </c>
      <c r="F518" s="90">
        <f t="shared" si="72"/>
        <v>0</v>
      </c>
      <c r="G518" s="65" t="s">
        <v>12</v>
      </c>
      <c r="H518" s="65">
        <f t="shared" si="73"/>
        <v>0</v>
      </c>
    </row>
    <row r="519" spans="1:8">
      <c r="A519" s="67" t="e">
        <f>#REF!</f>
        <v>#REF!</v>
      </c>
      <c r="B519" s="63" t="e">
        <f t="shared" si="69"/>
        <v>#VALUE!</v>
      </c>
      <c r="C519" s="63" t="s">
        <v>106</v>
      </c>
      <c r="D519" s="64">
        <f t="shared" si="70"/>
        <v>0</v>
      </c>
      <c r="E519" s="88">
        <f t="shared" si="71"/>
        <v>0</v>
      </c>
      <c r="F519" s="90">
        <f t="shared" si="72"/>
        <v>0</v>
      </c>
      <c r="G519" s="65" t="s">
        <v>12</v>
      </c>
      <c r="H519" s="65">
        <f t="shared" si="73"/>
        <v>0</v>
      </c>
    </row>
    <row r="520" spans="1:8">
      <c r="A520" s="67" t="e">
        <f>#REF!</f>
        <v>#REF!</v>
      </c>
      <c r="B520" s="63" t="e">
        <f t="shared" si="69"/>
        <v>#VALUE!</v>
      </c>
      <c r="C520" s="63" t="s">
        <v>106</v>
      </c>
      <c r="D520" s="64">
        <f t="shared" si="70"/>
        <v>0</v>
      </c>
      <c r="E520" s="88">
        <f t="shared" si="71"/>
        <v>0</v>
      </c>
      <c r="F520" s="90">
        <f t="shared" si="72"/>
        <v>0</v>
      </c>
      <c r="G520" s="65" t="s">
        <v>12</v>
      </c>
      <c r="H520" s="65">
        <f t="shared" si="73"/>
        <v>0</v>
      </c>
    </row>
    <row r="521" spans="1:8">
      <c r="A521" s="67" t="e">
        <f>#REF!</f>
        <v>#REF!</v>
      </c>
      <c r="B521" s="63" t="e">
        <f t="shared" si="69"/>
        <v>#VALUE!</v>
      </c>
      <c r="C521" s="63" t="s">
        <v>106</v>
      </c>
      <c r="D521" s="64">
        <f t="shared" si="70"/>
        <v>0</v>
      </c>
      <c r="E521" s="88">
        <f t="shared" si="71"/>
        <v>0</v>
      </c>
      <c r="F521" s="90">
        <f t="shared" si="72"/>
        <v>0</v>
      </c>
      <c r="G521" s="65" t="s">
        <v>12</v>
      </c>
      <c r="H521" s="65">
        <f t="shared" si="73"/>
        <v>0</v>
      </c>
    </row>
    <row r="522" spans="1:8">
      <c r="A522" s="67" t="e">
        <f>#REF!</f>
        <v>#REF!</v>
      </c>
      <c r="B522" s="63" t="e">
        <f t="shared" si="69"/>
        <v>#VALUE!</v>
      </c>
      <c r="C522" s="63" t="s">
        <v>106</v>
      </c>
      <c r="D522" s="64">
        <f t="shared" si="70"/>
        <v>0</v>
      </c>
      <c r="E522" s="88">
        <f t="shared" si="71"/>
        <v>0</v>
      </c>
      <c r="F522" s="90">
        <f t="shared" si="72"/>
        <v>0</v>
      </c>
      <c r="G522" s="65" t="s">
        <v>12</v>
      </c>
      <c r="H522" s="65">
        <f t="shared" si="73"/>
        <v>0</v>
      </c>
    </row>
    <row r="523" spans="1:8">
      <c r="A523" s="67" t="e">
        <f>#REF!</f>
        <v>#REF!</v>
      </c>
      <c r="B523" s="63" t="e">
        <f t="shared" si="69"/>
        <v>#VALUE!</v>
      </c>
      <c r="C523" s="63" t="s">
        <v>106</v>
      </c>
      <c r="D523" s="64">
        <f t="shared" si="70"/>
        <v>0</v>
      </c>
      <c r="E523" s="88">
        <f t="shared" si="71"/>
        <v>0</v>
      </c>
      <c r="F523" s="90">
        <f t="shared" si="72"/>
        <v>0</v>
      </c>
      <c r="G523" s="65" t="s">
        <v>12</v>
      </c>
      <c r="H523" s="65">
        <f t="shared" si="73"/>
        <v>0</v>
      </c>
    </row>
    <row r="524" spans="1:8">
      <c r="A524" s="67" t="e">
        <f>#REF!</f>
        <v>#REF!</v>
      </c>
      <c r="B524" s="63" t="e">
        <f t="shared" si="69"/>
        <v>#VALUE!</v>
      </c>
      <c r="C524" s="63" t="s">
        <v>106</v>
      </c>
      <c r="D524" s="64">
        <f t="shared" si="70"/>
        <v>0</v>
      </c>
      <c r="E524" s="88">
        <f t="shared" si="71"/>
        <v>0</v>
      </c>
      <c r="F524" s="90">
        <f t="shared" si="72"/>
        <v>0</v>
      </c>
      <c r="G524" s="65" t="s">
        <v>12</v>
      </c>
      <c r="H524" s="65">
        <f t="shared" si="73"/>
        <v>0</v>
      </c>
    </row>
    <row r="525" spans="1:8">
      <c r="A525" s="67" t="e">
        <f>#REF!</f>
        <v>#REF!</v>
      </c>
      <c r="B525" s="63" t="e">
        <f t="shared" si="69"/>
        <v>#VALUE!</v>
      </c>
      <c r="C525" s="63" t="s">
        <v>106</v>
      </c>
      <c r="D525" s="64">
        <f t="shared" si="70"/>
        <v>0</v>
      </c>
      <c r="E525" s="88">
        <f t="shared" si="71"/>
        <v>0</v>
      </c>
      <c r="F525" s="90">
        <f t="shared" si="72"/>
        <v>0</v>
      </c>
      <c r="G525" s="65" t="s">
        <v>12</v>
      </c>
      <c r="H525" s="65">
        <f t="shared" si="73"/>
        <v>0</v>
      </c>
    </row>
    <row r="526" spans="1:8">
      <c r="A526" s="67" t="e">
        <f>#REF!</f>
        <v>#REF!</v>
      </c>
      <c r="B526" s="63" t="e">
        <f t="shared" si="69"/>
        <v>#VALUE!</v>
      </c>
      <c r="C526" s="63" t="s">
        <v>106</v>
      </c>
      <c r="D526" s="64">
        <f t="shared" si="70"/>
        <v>0</v>
      </c>
      <c r="E526" s="88">
        <f t="shared" si="71"/>
        <v>0</v>
      </c>
      <c r="F526" s="90">
        <f t="shared" si="72"/>
        <v>0</v>
      </c>
      <c r="G526" s="65" t="s">
        <v>12</v>
      </c>
      <c r="H526" s="65">
        <f t="shared" si="73"/>
        <v>0</v>
      </c>
    </row>
    <row r="527" spans="1:8">
      <c r="A527" s="67" t="e">
        <f>#REF!</f>
        <v>#REF!</v>
      </c>
      <c r="B527" s="63" t="e">
        <f t="shared" si="69"/>
        <v>#VALUE!</v>
      </c>
      <c r="C527" s="63" t="s">
        <v>106</v>
      </c>
      <c r="D527" s="64">
        <f t="shared" si="70"/>
        <v>0</v>
      </c>
      <c r="E527" s="88">
        <f t="shared" si="71"/>
        <v>0</v>
      </c>
      <c r="F527" s="90">
        <f t="shared" si="72"/>
        <v>0</v>
      </c>
      <c r="G527" s="65" t="s">
        <v>12</v>
      </c>
      <c r="H527" s="65">
        <f t="shared" si="73"/>
        <v>0</v>
      </c>
    </row>
    <row r="528" spans="1:8">
      <c r="A528" s="67" t="e">
        <f>#REF!</f>
        <v>#REF!</v>
      </c>
      <c r="B528" s="63" t="e">
        <f t="shared" si="69"/>
        <v>#VALUE!</v>
      </c>
      <c r="C528" s="63" t="s">
        <v>106</v>
      </c>
      <c r="D528" s="64">
        <f t="shared" si="70"/>
        <v>0</v>
      </c>
      <c r="E528" s="88">
        <f t="shared" si="71"/>
        <v>0</v>
      </c>
      <c r="F528" s="90">
        <f t="shared" si="72"/>
        <v>0</v>
      </c>
      <c r="G528" s="65" t="s">
        <v>12</v>
      </c>
      <c r="H528" s="65">
        <f t="shared" si="73"/>
        <v>0</v>
      </c>
    </row>
    <row r="529" spans="1:8">
      <c r="A529" s="67" t="e">
        <f>#REF!</f>
        <v>#REF!</v>
      </c>
      <c r="B529" s="63" t="e">
        <f t="shared" si="69"/>
        <v>#VALUE!</v>
      </c>
      <c r="C529" s="63" t="s">
        <v>106</v>
      </c>
      <c r="D529" s="64">
        <f t="shared" si="70"/>
        <v>0</v>
      </c>
      <c r="E529" s="88">
        <f t="shared" si="71"/>
        <v>0</v>
      </c>
      <c r="F529" s="90">
        <f t="shared" si="72"/>
        <v>0</v>
      </c>
      <c r="G529" s="65" t="s">
        <v>12</v>
      </c>
      <c r="H529" s="65">
        <f t="shared" si="73"/>
        <v>0</v>
      </c>
    </row>
    <row r="530" spans="1:8">
      <c r="A530" s="67" t="e">
        <f>#REF!</f>
        <v>#REF!</v>
      </c>
      <c r="B530" s="63" t="e">
        <f t="shared" si="69"/>
        <v>#VALUE!</v>
      </c>
      <c r="C530" s="63" t="s">
        <v>106</v>
      </c>
      <c r="D530" s="64">
        <f t="shared" si="70"/>
        <v>0</v>
      </c>
      <c r="E530" s="88">
        <f t="shared" si="71"/>
        <v>0</v>
      </c>
      <c r="F530" s="90">
        <f t="shared" si="72"/>
        <v>0</v>
      </c>
      <c r="G530" s="65" t="s">
        <v>12</v>
      </c>
      <c r="H530" s="65">
        <f t="shared" si="73"/>
        <v>0</v>
      </c>
    </row>
    <row r="531" spans="1:8">
      <c r="A531" s="67" t="e">
        <f>#REF!</f>
        <v>#REF!</v>
      </c>
      <c r="B531" s="63" t="e">
        <f t="shared" si="69"/>
        <v>#VALUE!</v>
      </c>
      <c r="C531" s="63" t="s">
        <v>106</v>
      </c>
      <c r="D531" s="64">
        <f t="shared" si="70"/>
        <v>0</v>
      </c>
      <c r="E531" s="88">
        <f t="shared" si="71"/>
        <v>0</v>
      </c>
      <c r="F531" s="90">
        <f t="shared" si="72"/>
        <v>0</v>
      </c>
      <c r="G531" s="65" t="s">
        <v>12</v>
      </c>
      <c r="H531" s="65">
        <f t="shared" si="73"/>
        <v>0</v>
      </c>
    </row>
    <row r="532" spans="1:8">
      <c r="A532" s="67" t="e">
        <f>#REF!</f>
        <v>#REF!</v>
      </c>
      <c r="B532" s="63" t="e">
        <f t="shared" si="69"/>
        <v>#VALUE!</v>
      </c>
      <c r="C532" s="63" t="s">
        <v>106</v>
      </c>
      <c r="D532" s="64">
        <f t="shared" si="70"/>
        <v>0</v>
      </c>
      <c r="E532" s="88">
        <f t="shared" si="71"/>
        <v>0</v>
      </c>
      <c r="F532" s="90">
        <f t="shared" si="72"/>
        <v>0</v>
      </c>
      <c r="G532" s="65" t="s">
        <v>12</v>
      </c>
      <c r="H532" s="65">
        <f t="shared" si="73"/>
        <v>0</v>
      </c>
    </row>
    <row r="533" spans="1:8">
      <c r="A533" s="67" t="e">
        <f>#REF!</f>
        <v>#REF!</v>
      </c>
      <c r="B533" s="63" t="e">
        <f t="shared" si="69"/>
        <v>#VALUE!</v>
      </c>
      <c r="C533" s="63" t="s">
        <v>106</v>
      </c>
      <c r="D533" s="64">
        <f t="shared" si="70"/>
        <v>0</v>
      </c>
      <c r="E533" s="88">
        <f t="shared" si="71"/>
        <v>0</v>
      </c>
      <c r="F533" s="90">
        <f t="shared" si="72"/>
        <v>0</v>
      </c>
      <c r="G533" s="65" t="s">
        <v>12</v>
      </c>
      <c r="H533" s="65">
        <f t="shared" si="73"/>
        <v>0</v>
      </c>
    </row>
    <row r="534" spans="1:8">
      <c r="A534" s="67" t="e">
        <f>#REF!</f>
        <v>#REF!</v>
      </c>
      <c r="B534" s="63" t="e">
        <f t="shared" si="69"/>
        <v>#VALUE!</v>
      </c>
      <c r="C534" s="63" t="s">
        <v>106</v>
      </c>
      <c r="D534" s="64">
        <f t="shared" si="70"/>
        <v>0</v>
      </c>
      <c r="E534" s="88">
        <f t="shared" si="71"/>
        <v>0</v>
      </c>
      <c r="F534" s="90">
        <f t="shared" si="72"/>
        <v>0</v>
      </c>
      <c r="G534" s="65" t="s">
        <v>12</v>
      </c>
      <c r="H534" s="65">
        <f t="shared" si="73"/>
        <v>0</v>
      </c>
    </row>
    <row r="535" spans="1:8">
      <c r="A535" s="67" t="e">
        <f>#REF!</f>
        <v>#REF!</v>
      </c>
      <c r="B535" s="63" t="e">
        <f t="shared" si="69"/>
        <v>#VALUE!</v>
      </c>
      <c r="C535" s="63" t="s">
        <v>106</v>
      </c>
      <c r="D535" s="64">
        <f t="shared" si="70"/>
        <v>0</v>
      </c>
      <c r="E535" s="88">
        <f t="shared" si="71"/>
        <v>0</v>
      </c>
      <c r="F535" s="90">
        <f t="shared" si="72"/>
        <v>0</v>
      </c>
      <c r="G535" s="65" t="s">
        <v>12</v>
      </c>
      <c r="H535" s="65">
        <f t="shared" si="73"/>
        <v>0</v>
      </c>
    </row>
    <row r="536" spans="1:8">
      <c r="A536" s="67" t="e">
        <f>#REF!</f>
        <v>#REF!</v>
      </c>
      <c r="B536" s="63" t="e">
        <f t="shared" si="69"/>
        <v>#VALUE!</v>
      </c>
      <c r="C536" s="63" t="s">
        <v>106</v>
      </c>
      <c r="D536" s="64">
        <f t="shared" si="70"/>
        <v>0</v>
      </c>
      <c r="E536" s="88">
        <f t="shared" si="71"/>
        <v>0</v>
      </c>
      <c r="F536" s="90">
        <f t="shared" si="72"/>
        <v>0</v>
      </c>
      <c r="G536" s="65" t="s">
        <v>12</v>
      </c>
      <c r="H536" s="65">
        <f t="shared" si="73"/>
        <v>0</v>
      </c>
    </row>
    <row r="537" spans="1:8">
      <c r="A537" s="67" t="e">
        <f>#REF!</f>
        <v>#REF!</v>
      </c>
      <c r="B537" s="63" t="e">
        <f t="shared" si="69"/>
        <v>#VALUE!</v>
      </c>
      <c r="C537" s="63" t="s">
        <v>106</v>
      </c>
      <c r="D537" s="64">
        <f t="shared" si="70"/>
        <v>0</v>
      </c>
      <c r="E537" s="88">
        <f t="shared" si="71"/>
        <v>0</v>
      </c>
      <c r="F537" s="90">
        <f t="shared" si="72"/>
        <v>0</v>
      </c>
      <c r="G537" s="65" t="s">
        <v>12</v>
      </c>
      <c r="H537" s="65">
        <f t="shared" si="73"/>
        <v>0</v>
      </c>
    </row>
    <row r="538" spans="1:8">
      <c r="A538" s="67" t="e">
        <f>#REF!</f>
        <v>#REF!</v>
      </c>
      <c r="B538" s="63" t="e">
        <f t="shared" si="69"/>
        <v>#VALUE!</v>
      </c>
      <c r="C538" s="63" t="s">
        <v>106</v>
      </c>
      <c r="D538" s="64">
        <f t="shared" si="70"/>
        <v>0</v>
      </c>
      <c r="E538" s="88">
        <f t="shared" si="71"/>
        <v>0</v>
      </c>
      <c r="F538" s="90">
        <f t="shared" si="72"/>
        <v>0</v>
      </c>
      <c r="G538" s="65" t="s">
        <v>12</v>
      </c>
      <c r="H538" s="65">
        <f t="shared" si="73"/>
        <v>0</v>
      </c>
    </row>
    <row r="539" spans="1:8">
      <c r="A539" s="67" t="e">
        <f>#REF!</f>
        <v>#REF!</v>
      </c>
      <c r="B539" s="63" t="e">
        <f t="shared" si="69"/>
        <v>#VALUE!</v>
      </c>
      <c r="C539" s="63" t="s">
        <v>106</v>
      </c>
      <c r="D539" s="64">
        <f t="shared" si="70"/>
        <v>0</v>
      </c>
      <c r="E539" s="88">
        <f t="shared" si="71"/>
        <v>0</v>
      </c>
      <c r="F539" s="90">
        <f t="shared" si="72"/>
        <v>0</v>
      </c>
      <c r="G539" s="65" t="s">
        <v>12</v>
      </c>
      <c r="H539" s="65">
        <f t="shared" si="73"/>
        <v>0</v>
      </c>
    </row>
    <row r="540" spans="1:8">
      <c r="A540" s="67" t="e">
        <f>#REF!</f>
        <v>#REF!</v>
      </c>
      <c r="B540" s="63" t="e">
        <f t="shared" si="69"/>
        <v>#VALUE!</v>
      </c>
      <c r="C540" s="63" t="s">
        <v>106</v>
      </c>
      <c r="D540" s="64">
        <f t="shared" si="70"/>
        <v>0</v>
      </c>
      <c r="E540" s="88">
        <f t="shared" si="71"/>
        <v>0</v>
      </c>
      <c r="F540" s="90">
        <f t="shared" si="72"/>
        <v>0</v>
      </c>
      <c r="G540" s="65" t="s">
        <v>12</v>
      </c>
      <c r="H540" s="65">
        <f t="shared" si="73"/>
        <v>0</v>
      </c>
    </row>
    <row r="541" spans="1:8">
      <c r="A541" s="67" t="e">
        <f>#REF!</f>
        <v>#REF!</v>
      </c>
      <c r="B541" s="63" t="e">
        <f t="shared" si="69"/>
        <v>#VALUE!</v>
      </c>
      <c r="C541" s="63" t="s">
        <v>106</v>
      </c>
      <c r="D541" s="64">
        <f t="shared" si="70"/>
        <v>0</v>
      </c>
      <c r="E541" s="88">
        <f t="shared" si="71"/>
        <v>0</v>
      </c>
      <c r="F541" s="90">
        <f t="shared" si="72"/>
        <v>0</v>
      </c>
      <c r="G541" s="65" t="s">
        <v>12</v>
      </c>
      <c r="H541" s="65">
        <f t="shared" si="73"/>
        <v>0</v>
      </c>
    </row>
    <row r="542" spans="1:8">
      <c r="A542" s="67" t="e">
        <f>#REF!</f>
        <v>#REF!</v>
      </c>
      <c r="B542" s="63" t="e">
        <f t="shared" si="69"/>
        <v>#VALUE!</v>
      </c>
      <c r="C542" s="63" t="s">
        <v>106</v>
      </c>
      <c r="D542" s="64">
        <f t="shared" si="70"/>
        <v>0</v>
      </c>
      <c r="E542" s="88">
        <f t="shared" si="71"/>
        <v>0</v>
      </c>
      <c r="F542" s="90">
        <f t="shared" si="72"/>
        <v>0</v>
      </c>
      <c r="G542" s="65" t="s">
        <v>12</v>
      </c>
      <c r="H542" s="65">
        <f t="shared" si="73"/>
        <v>0</v>
      </c>
    </row>
    <row r="543" spans="1:8">
      <c r="A543" s="67" t="e">
        <f>#REF!</f>
        <v>#REF!</v>
      </c>
      <c r="B543" s="63" t="e">
        <f t="shared" si="69"/>
        <v>#VALUE!</v>
      </c>
      <c r="C543" s="63" t="s">
        <v>106</v>
      </c>
      <c r="D543" s="64">
        <f t="shared" si="70"/>
        <v>0</v>
      </c>
      <c r="E543" s="88">
        <f t="shared" si="71"/>
        <v>0</v>
      </c>
      <c r="F543" s="90">
        <f t="shared" si="72"/>
        <v>0</v>
      </c>
      <c r="G543" s="65" t="s">
        <v>12</v>
      </c>
      <c r="H543" s="65">
        <f t="shared" si="73"/>
        <v>0</v>
      </c>
    </row>
    <row r="544" spans="1:8">
      <c r="A544" s="67" t="e">
        <f>#REF!</f>
        <v>#REF!</v>
      </c>
      <c r="B544" s="63" t="e">
        <f t="shared" si="69"/>
        <v>#VALUE!</v>
      </c>
      <c r="C544" s="63" t="s">
        <v>106</v>
      </c>
      <c r="D544" s="64">
        <f t="shared" si="70"/>
        <v>0</v>
      </c>
      <c r="E544" s="88">
        <f t="shared" si="71"/>
        <v>0</v>
      </c>
      <c r="F544" s="90">
        <f t="shared" si="72"/>
        <v>0</v>
      </c>
      <c r="G544" s="65" t="s">
        <v>12</v>
      </c>
      <c r="H544" s="65">
        <f t="shared" si="73"/>
        <v>0</v>
      </c>
    </row>
    <row r="545" spans="1:8">
      <c r="A545" s="67" t="e">
        <f>#REF!</f>
        <v>#REF!</v>
      </c>
      <c r="B545" s="63" t="e">
        <f t="shared" si="69"/>
        <v>#VALUE!</v>
      </c>
      <c r="C545" s="63" t="s">
        <v>106</v>
      </c>
      <c r="D545" s="64">
        <f t="shared" si="70"/>
        <v>0</v>
      </c>
      <c r="E545" s="88">
        <f t="shared" si="71"/>
        <v>0</v>
      </c>
      <c r="F545" s="90">
        <f t="shared" si="72"/>
        <v>0</v>
      </c>
      <c r="G545" s="65" t="s">
        <v>12</v>
      </c>
      <c r="H545" s="65">
        <f t="shared" si="73"/>
        <v>0</v>
      </c>
    </row>
    <row r="546" spans="1:8">
      <c r="A546" s="67" t="e">
        <f>#REF!</f>
        <v>#REF!</v>
      </c>
      <c r="B546" s="63" t="e">
        <f t="shared" si="69"/>
        <v>#VALUE!</v>
      </c>
      <c r="C546" s="63" t="s">
        <v>106</v>
      </c>
      <c r="D546" s="64">
        <f t="shared" si="70"/>
        <v>0</v>
      </c>
      <c r="E546" s="88">
        <f t="shared" si="71"/>
        <v>0</v>
      </c>
      <c r="F546" s="90">
        <f t="shared" si="72"/>
        <v>0</v>
      </c>
      <c r="G546" s="65" t="s">
        <v>12</v>
      </c>
      <c r="H546" s="65">
        <f t="shared" si="73"/>
        <v>0</v>
      </c>
    </row>
    <row r="547" spans="1:8">
      <c r="A547" s="67" t="e">
        <f>#REF!</f>
        <v>#REF!</v>
      </c>
      <c r="B547" s="63" t="e">
        <f t="shared" si="69"/>
        <v>#VALUE!</v>
      </c>
      <c r="C547" s="63" t="s">
        <v>106</v>
      </c>
      <c r="D547" s="64">
        <f t="shared" si="70"/>
        <v>0</v>
      </c>
      <c r="E547" s="88">
        <f t="shared" si="71"/>
        <v>0</v>
      </c>
      <c r="F547" s="90">
        <f t="shared" si="72"/>
        <v>0</v>
      </c>
      <c r="G547" s="65" t="s">
        <v>12</v>
      </c>
      <c r="H547" s="65">
        <f t="shared" si="73"/>
        <v>0</v>
      </c>
    </row>
    <row r="548" spans="1:8">
      <c r="A548" s="67" t="e">
        <f>#REF!</f>
        <v>#REF!</v>
      </c>
      <c r="B548" s="63" t="e">
        <f t="shared" si="69"/>
        <v>#VALUE!</v>
      </c>
      <c r="C548" s="63" t="s">
        <v>106</v>
      </c>
      <c r="D548" s="64">
        <f t="shared" si="70"/>
        <v>0</v>
      </c>
      <c r="E548" s="88">
        <f t="shared" si="71"/>
        <v>0</v>
      </c>
      <c r="F548" s="90">
        <f t="shared" si="72"/>
        <v>0</v>
      </c>
      <c r="G548" s="65" t="s">
        <v>12</v>
      </c>
      <c r="H548" s="65">
        <f t="shared" si="73"/>
        <v>0</v>
      </c>
    </row>
    <row r="549" spans="1:8">
      <c r="A549" s="67" t="e">
        <f>#REF!</f>
        <v>#REF!</v>
      </c>
      <c r="B549" s="63" t="e">
        <f t="shared" si="69"/>
        <v>#VALUE!</v>
      </c>
      <c r="C549" s="63" t="s">
        <v>106</v>
      </c>
      <c r="D549" s="64">
        <f t="shared" si="70"/>
        <v>0</v>
      </c>
      <c r="E549" s="88">
        <f t="shared" si="71"/>
        <v>0</v>
      </c>
      <c r="F549" s="90">
        <f t="shared" si="72"/>
        <v>0</v>
      </c>
      <c r="G549" s="65" t="s">
        <v>12</v>
      </c>
      <c r="H549" s="65">
        <f t="shared" si="73"/>
        <v>0</v>
      </c>
    </row>
    <row r="550" spans="1:8">
      <c r="A550" s="67" t="e">
        <f>#REF!</f>
        <v>#REF!</v>
      </c>
      <c r="B550" s="63" t="e">
        <f t="shared" si="69"/>
        <v>#VALUE!</v>
      </c>
      <c r="C550" s="63" t="s">
        <v>106</v>
      </c>
      <c r="D550" s="64">
        <f t="shared" si="70"/>
        <v>0</v>
      </c>
      <c r="E550" s="88">
        <f t="shared" si="71"/>
        <v>0</v>
      </c>
      <c r="F550" s="90">
        <f t="shared" si="72"/>
        <v>0</v>
      </c>
      <c r="G550" s="65" t="s">
        <v>12</v>
      </c>
      <c r="H550" s="65">
        <f t="shared" si="73"/>
        <v>0</v>
      </c>
    </row>
    <row r="551" spans="1:8">
      <c r="A551" s="67" t="e">
        <f>#REF!</f>
        <v>#REF!</v>
      </c>
      <c r="B551" s="63" t="e">
        <f t="shared" si="69"/>
        <v>#VALUE!</v>
      </c>
      <c r="C551" s="63" t="s">
        <v>106</v>
      </c>
      <c r="D551" s="64">
        <f t="shared" si="70"/>
        <v>0</v>
      </c>
      <c r="E551" s="88">
        <f t="shared" si="71"/>
        <v>0</v>
      </c>
      <c r="F551" s="90">
        <f t="shared" si="72"/>
        <v>0</v>
      </c>
      <c r="G551" s="65" t="s">
        <v>12</v>
      </c>
      <c r="H551" s="65">
        <f t="shared" si="73"/>
        <v>0</v>
      </c>
    </row>
    <row r="552" spans="1:8">
      <c r="A552" s="67" t="e">
        <f>#REF!</f>
        <v>#REF!</v>
      </c>
      <c r="B552" s="63" t="e">
        <f t="shared" si="69"/>
        <v>#VALUE!</v>
      </c>
      <c r="C552" s="63" t="s">
        <v>106</v>
      </c>
      <c r="D552" s="64">
        <f t="shared" si="70"/>
        <v>0</v>
      </c>
      <c r="E552" s="88">
        <f t="shared" si="71"/>
        <v>0</v>
      </c>
      <c r="F552" s="90">
        <f t="shared" si="72"/>
        <v>0</v>
      </c>
      <c r="G552" s="65" t="s">
        <v>12</v>
      </c>
      <c r="H552" s="65">
        <f t="shared" si="73"/>
        <v>0</v>
      </c>
    </row>
    <row r="553" spans="1:8">
      <c r="A553" s="67" t="e">
        <f>#REF!</f>
        <v>#REF!</v>
      </c>
      <c r="B553" s="63" t="e">
        <f t="shared" si="69"/>
        <v>#VALUE!</v>
      </c>
      <c r="C553" s="63" t="s">
        <v>106</v>
      </c>
      <c r="D553" s="64">
        <f t="shared" si="70"/>
        <v>0</v>
      </c>
      <c r="E553" s="88">
        <f t="shared" si="71"/>
        <v>0</v>
      </c>
      <c r="F553" s="90">
        <f t="shared" si="72"/>
        <v>0</v>
      </c>
      <c r="G553" s="65" t="s">
        <v>12</v>
      </c>
      <c r="H553" s="65">
        <f t="shared" si="73"/>
        <v>0</v>
      </c>
    </row>
    <row r="554" spans="1:8">
      <c r="A554" s="67" t="e">
        <f>#REF!</f>
        <v>#REF!</v>
      </c>
      <c r="B554" s="63" t="e">
        <f t="shared" si="69"/>
        <v>#VALUE!</v>
      </c>
      <c r="C554" s="63" t="s">
        <v>106</v>
      </c>
      <c r="D554" s="64">
        <f t="shared" si="70"/>
        <v>0</v>
      </c>
      <c r="E554" s="88">
        <f t="shared" si="71"/>
        <v>0</v>
      </c>
      <c r="F554" s="90">
        <f t="shared" si="72"/>
        <v>0</v>
      </c>
      <c r="G554" s="65" t="s">
        <v>12</v>
      </c>
      <c r="H554" s="65">
        <f t="shared" si="73"/>
        <v>0</v>
      </c>
    </row>
    <row r="555" spans="1:8">
      <c r="A555" s="67" t="e">
        <f>#REF!</f>
        <v>#REF!</v>
      </c>
      <c r="B555" s="63" t="e">
        <f t="shared" si="69"/>
        <v>#VALUE!</v>
      </c>
      <c r="C555" s="63" t="s">
        <v>106</v>
      </c>
      <c r="D555" s="64">
        <f t="shared" si="70"/>
        <v>0</v>
      </c>
      <c r="E555" s="88">
        <f t="shared" si="71"/>
        <v>0</v>
      </c>
      <c r="F555" s="90">
        <f t="shared" si="72"/>
        <v>0</v>
      </c>
      <c r="G555" s="65" t="s">
        <v>12</v>
      </c>
      <c r="H555" s="65">
        <f t="shared" si="73"/>
        <v>0</v>
      </c>
    </row>
    <row r="556" spans="1:8">
      <c r="A556" s="67" t="e">
        <f>#REF!</f>
        <v>#REF!</v>
      </c>
      <c r="B556" s="63" t="e">
        <f t="shared" si="69"/>
        <v>#VALUE!</v>
      </c>
      <c r="C556" s="63" t="s">
        <v>106</v>
      </c>
      <c r="D556" s="64">
        <f t="shared" si="70"/>
        <v>0</v>
      </c>
      <c r="E556" s="88">
        <f t="shared" si="71"/>
        <v>0</v>
      </c>
      <c r="F556" s="90">
        <f t="shared" si="72"/>
        <v>0</v>
      </c>
      <c r="G556" s="65" t="s">
        <v>12</v>
      </c>
      <c r="H556" s="65">
        <f t="shared" si="73"/>
        <v>0</v>
      </c>
    </row>
    <row r="557" spans="1:8">
      <c r="A557" s="67" t="e">
        <f>#REF!</f>
        <v>#REF!</v>
      </c>
      <c r="B557" s="63" t="e">
        <f t="shared" si="69"/>
        <v>#VALUE!</v>
      </c>
      <c r="C557" s="63" t="s">
        <v>106</v>
      </c>
      <c r="D557" s="64">
        <f t="shared" si="70"/>
        <v>0</v>
      </c>
      <c r="E557" s="88">
        <f t="shared" si="71"/>
        <v>0</v>
      </c>
      <c r="F557" s="90">
        <f t="shared" si="72"/>
        <v>0</v>
      </c>
      <c r="G557" s="65" t="s">
        <v>12</v>
      </c>
      <c r="H557" s="65">
        <f t="shared" si="73"/>
        <v>0</v>
      </c>
    </row>
    <row r="558" spans="1:8">
      <c r="A558" s="67" t="e">
        <f>#REF!</f>
        <v>#REF!</v>
      </c>
      <c r="B558" s="63" t="e">
        <f t="shared" si="69"/>
        <v>#VALUE!</v>
      </c>
      <c r="C558" s="63" t="s">
        <v>106</v>
      </c>
      <c r="D558" s="64">
        <f t="shared" si="70"/>
        <v>0</v>
      </c>
      <c r="E558" s="88">
        <f t="shared" si="71"/>
        <v>0</v>
      </c>
      <c r="F558" s="90">
        <f t="shared" si="72"/>
        <v>0</v>
      </c>
      <c r="G558" s="65" t="s">
        <v>12</v>
      </c>
      <c r="H558" s="65">
        <f t="shared" si="73"/>
        <v>0</v>
      </c>
    </row>
    <row r="559" spans="1:8">
      <c r="A559" s="67" t="e">
        <f>#REF!</f>
        <v>#REF!</v>
      </c>
      <c r="B559" s="63" t="e">
        <f t="shared" si="69"/>
        <v>#VALUE!</v>
      </c>
      <c r="C559" s="63" t="s">
        <v>106</v>
      </c>
      <c r="D559" s="64">
        <f t="shared" si="70"/>
        <v>0</v>
      </c>
      <c r="E559" s="88">
        <f t="shared" si="71"/>
        <v>0</v>
      </c>
      <c r="F559" s="90">
        <f t="shared" si="72"/>
        <v>0</v>
      </c>
      <c r="G559" s="65" t="s">
        <v>12</v>
      </c>
      <c r="H559" s="65">
        <f t="shared" si="73"/>
        <v>0</v>
      </c>
    </row>
    <row r="560" spans="1:8">
      <c r="A560" s="67" t="e">
        <f>#REF!</f>
        <v>#REF!</v>
      </c>
      <c r="B560" s="63" t="e">
        <f t="shared" si="69"/>
        <v>#VALUE!</v>
      </c>
      <c r="C560" s="63" t="s">
        <v>106</v>
      </c>
      <c r="D560" s="64">
        <f t="shared" si="70"/>
        <v>0</v>
      </c>
      <c r="E560" s="88">
        <f t="shared" si="71"/>
        <v>0</v>
      </c>
      <c r="F560" s="90">
        <f t="shared" si="72"/>
        <v>0</v>
      </c>
      <c r="G560" s="65" t="s">
        <v>12</v>
      </c>
      <c r="H560" s="65">
        <f t="shared" si="73"/>
        <v>0</v>
      </c>
    </row>
    <row r="561" spans="1:8">
      <c r="A561" s="67" t="e">
        <f>#REF!</f>
        <v>#REF!</v>
      </c>
      <c r="B561" s="63" t="e">
        <f t="shared" si="69"/>
        <v>#VALUE!</v>
      </c>
      <c r="C561" s="63" t="s">
        <v>106</v>
      </c>
      <c r="D561" s="64">
        <f t="shared" si="70"/>
        <v>0</v>
      </c>
      <c r="E561" s="88">
        <f t="shared" si="71"/>
        <v>0</v>
      </c>
      <c r="F561" s="90">
        <f t="shared" si="72"/>
        <v>0</v>
      </c>
      <c r="G561" s="65" t="s">
        <v>12</v>
      </c>
      <c r="H561" s="65">
        <f t="shared" si="73"/>
        <v>0</v>
      </c>
    </row>
    <row r="562" spans="1:8">
      <c r="A562" s="67" t="e">
        <f>#REF!</f>
        <v>#REF!</v>
      </c>
      <c r="B562" s="63" t="e">
        <f t="shared" si="69"/>
        <v>#VALUE!</v>
      </c>
      <c r="C562" s="63" t="s">
        <v>106</v>
      </c>
      <c r="D562" s="64">
        <f t="shared" si="70"/>
        <v>0</v>
      </c>
      <c r="E562" s="88">
        <f t="shared" si="71"/>
        <v>0</v>
      </c>
      <c r="F562" s="90">
        <f t="shared" si="72"/>
        <v>0</v>
      </c>
      <c r="G562" s="65" t="s">
        <v>12</v>
      </c>
      <c r="H562" s="65">
        <f t="shared" si="73"/>
        <v>0</v>
      </c>
    </row>
    <row r="563" spans="1:8">
      <c r="A563" s="67" t="e">
        <f>#REF!</f>
        <v>#REF!</v>
      </c>
      <c r="B563" s="63" t="e">
        <f t="shared" si="69"/>
        <v>#VALUE!</v>
      </c>
      <c r="C563" s="63" t="s">
        <v>106</v>
      </c>
      <c r="D563" s="64">
        <f t="shared" si="70"/>
        <v>0</v>
      </c>
      <c r="E563" s="88">
        <f t="shared" si="71"/>
        <v>0</v>
      </c>
      <c r="F563" s="90">
        <f t="shared" si="72"/>
        <v>0</v>
      </c>
      <c r="G563" s="65" t="s">
        <v>12</v>
      </c>
      <c r="H563" s="65">
        <f t="shared" si="73"/>
        <v>0</v>
      </c>
    </row>
    <row r="564" spans="1:8">
      <c r="A564" s="67" t="e">
        <f>#REF!</f>
        <v>#REF!</v>
      </c>
      <c r="B564" s="63" t="e">
        <f t="shared" si="69"/>
        <v>#VALUE!</v>
      </c>
      <c r="C564" s="63" t="s">
        <v>106</v>
      </c>
      <c r="D564" s="64">
        <f t="shared" ref="D564:D614" si="74">L564</f>
        <v>0</v>
      </c>
      <c r="E564" s="88">
        <f t="shared" ref="E564:E614" si="75">M564/100</f>
        <v>0</v>
      </c>
      <c r="F564" s="90">
        <f t="shared" ref="F564:F614" si="76">(D564*E564)</f>
        <v>0</v>
      </c>
      <c r="G564" s="65" t="s">
        <v>12</v>
      </c>
      <c r="H564" s="65">
        <f t="shared" ref="H564:H614" si="77">Q564</f>
        <v>0</v>
      </c>
    </row>
    <row r="565" spans="1:8">
      <c r="A565" s="67" t="e">
        <f>#REF!</f>
        <v>#REF!</v>
      </c>
      <c r="B565" s="63" t="e">
        <f t="shared" si="69"/>
        <v>#VALUE!</v>
      </c>
      <c r="C565" s="63" t="s">
        <v>106</v>
      </c>
      <c r="D565" s="64">
        <f t="shared" si="74"/>
        <v>0</v>
      </c>
      <c r="E565" s="88">
        <f t="shared" si="75"/>
        <v>0</v>
      </c>
      <c r="F565" s="90">
        <f t="shared" si="76"/>
        <v>0</v>
      </c>
      <c r="G565" s="65" t="s">
        <v>12</v>
      </c>
      <c r="H565" s="65">
        <f t="shared" si="77"/>
        <v>0</v>
      </c>
    </row>
    <row r="566" spans="1:8">
      <c r="A566" s="67" t="e">
        <f>#REF!</f>
        <v>#REF!</v>
      </c>
      <c r="B566" s="63" t="e">
        <f t="shared" si="69"/>
        <v>#VALUE!</v>
      </c>
      <c r="C566" s="63" t="s">
        <v>106</v>
      </c>
      <c r="D566" s="64">
        <f t="shared" si="74"/>
        <v>0</v>
      </c>
      <c r="E566" s="88">
        <f t="shared" si="75"/>
        <v>0</v>
      </c>
      <c r="F566" s="90">
        <f t="shared" si="76"/>
        <v>0</v>
      </c>
      <c r="G566" s="65" t="s">
        <v>12</v>
      </c>
      <c r="H566" s="65">
        <f t="shared" si="77"/>
        <v>0</v>
      </c>
    </row>
    <row r="567" spans="1:8">
      <c r="A567" s="67" t="e">
        <f>#REF!</f>
        <v>#REF!</v>
      </c>
      <c r="B567" s="63" t="e">
        <f t="shared" si="69"/>
        <v>#VALUE!</v>
      </c>
      <c r="C567" s="63" t="s">
        <v>106</v>
      </c>
      <c r="D567" s="64">
        <f t="shared" si="74"/>
        <v>0</v>
      </c>
      <c r="E567" s="88">
        <f t="shared" si="75"/>
        <v>0</v>
      </c>
      <c r="F567" s="90">
        <f t="shared" si="76"/>
        <v>0</v>
      </c>
      <c r="G567" s="65" t="s">
        <v>12</v>
      </c>
      <c r="H567" s="65">
        <f t="shared" si="77"/>
        <v>0</v>
      </c>
    </row>
    <row r="568" spans="1:8">
      <c r="A568" s="67" t="e">
        <f>#REF!</f>
        <v>#REF!</v>
      </c>
      <c r="B568" s="63" t="e">
        <f t="shared" ref="B568:B614" si="78">MID(O568,FIND(" ",O568)+1,8)</f>
        <v>#VALUE!</v>
      </c>
      <c r="C568" s="63" t="s">
        <v>106</v>
      </c>
      <c r="D568" s="64">
        <f t="shared" si="74"/>
        <v>0</v>
      </c>
      <c r="E568" s="88">
        <f t="shared" si="75"/>
        <v>0</v>
      </c>
      <c r="F568" s="90">
        <f t="shared" si="76"/>
        <v>0</v>
      </c>
      <c r="G568" s="65" t="s">
        <v>12</v>
      </c>
      <c r="H568" s="65">
        <f t="shared" si="77"/>
        <v>0</v>
      </c>
    </row>
    <row r="569" spans="1:8">
      <c r="A569" s="67" t="e">
        <f>#REF!</f>
        <v>#REF!</v>
      </c>
      <c r="B569" s="63" t="e">
        <f t="shared" si="78"/>
        <v>#VALUE!</v>
      </c>
      <c r="C569" s="63" t="s">
        <v>106</v>
      </c>
      <c r="D569" s="64">
        <f t="shared" si="74"/>
        <v>0</v>
      </c>
      <c r="E569" s="88">
        <f t="shared" si="75"/>
        <v>0</v>
      </c>
      <c r="F569" s="90">
        <f t="shared" si="76"/>
        <v>0</v>
      </c>
      <c r="G569" s="65" t="s">
        <v>12</v>
      </c>
      <c r="H569" s="65">
        <f t="shared" si="77"/>
        <v>0</v>
      </c>
    </row>
    <row r="570" spans="1:8">
      <c r="A570" s="67" t="e">
        <f>#REF!</f>
        <v>#REF!</v>
      </c>
      <c r="B570" s="63" t="e">
        <f t="shared" si="78"/>
        <v>#VALUE!</v>
      </c>
      <c r="C570" s="63" t="s">
        <v>106</v>
      </c>
      <c r="D570" s="64">
        <f t="shared" si="74"/>
        <v>0</v>
      </c>
      <c r="E570" s="88">
        <f t="shared" si="75"/>
        <v>0</v>
      </c>
      <c r="F570" s="90">
        <f t="shared" si="76"/>
        <v>0</v>
      </c>
      <c r="G570" s="65" t="s">
        <v>12</v>
      </c>
      <c r="H570" s="65">
        <f t="shared" si="77"/>
        <v>0</v>
      </c>
    </row>
    <row r="571" spans="1:8">
      <c r="A571" s="67" t="e">
        <f>#REF!</f>
        <v>#REF!</v>
      </c>
      <c r="B571" s="63" t="e">
        <f t="shared" si="78"/>
        <v>#VALUE!</v>
      </c>
      <c r="C571" s="63" t="s">
        <v>106</v>
      </c>
      <c r="D571" s="64">
        <f t="shared" si="74"/>
        <v>0</v>
      </c>
      <c r="E571" s="88">
        <f t="shared" si="75"/>
        <v>0</v>
      </c>
      <c r="F571" s="90">
        <f t="shared" si="76"/>
        <v>0</v>
      </c>
      <c r="G571" s="65" t="s">
        <v>12</v>
      </c>
      <c r="H571" s="65">
        <f t="shared" si="77"/>
        <v>0</v>
      </c>
    </row>
    <row r="572" spans="1:8">
      <c r="A572" s="67" t="e">
        <f>#REF!</f>
        <v>#REF!</v>
      </c>
      <c r="B572" s="63" t="e">
        <f t="shared" si="78"/>
        <v>#VALUE!</v>
      </c>
      <c r="C572" s="63" t="s">
        <v>106</v>
      </c>
      <c r="D572" s="64">
        <f t="shared" si="74"/>
        <v>0</v>
      </c>
      <c r="E572" s="88">
        <f t="shared" si="75"/>
        <v>0</v>
      </c>
      <c r="F572" s="90">
        <f t="shared" si="76"/>
        <v>0</v>
      </c>
      <c r="G572" s="65" t="s">
        <v>12</v>
      </c>
      <c r="H572" s="65">
        <f t="shared" si="77"/>
        <v>0</v>
      </c>
    </row>
    <row r="573" spans="1:8">
      <c r="A573" s="67" t="e">
        <f>#REF!</f>
        <v>#REF!</v>
      </c>
      <c r="B573" s="63" t="e">
        <f t="shared" si="78"/>
        <v>#VALUE!</v>
      </c>
      <c r="C573" s="63" t="s">
        <v>106</v>
      </c>
      <c r="D573" s="64">
        <f t="shared" si="74"/>
        <v>0</v>
      </c>
      <c r="E573" s="88">
        <f t="shared" si="75"/>
        <v>0</v>
      </c>
      <c r="F573" s="90">
        <f t="shared" si="76"/>
        <v>0</v>
      </c>
      <c r="G573" s="65" t="s">
        <v>12</v>
      </c>
      <c r="H573" s="65">
        <f t="shared" si="77"/>
        <v>0</v>
      </c>
    </row>
    <row r="574" spans="1:8">
      <c r="A574" s="67" t="e">
        <f>#REF!</f>
        <v>#REF!</v>
      </c>
      <c r="B574" s="63" t="e">
        <f t="shared" si="78"/>
        <v>#VALUE!</v>
      </c>
      <c r="C574" s="63" t="s">
        <v>106</v>
      </c>
      <c r="D574" s="64">
        <f t="shared" si="74"/>
        <v>0</v>
      </c>
      <c r="E574" s="88">
        <f t="shared" si="75"/>
        <v>0</v>
      </c>
      <c r="F574" s="90">
        <f t="shared" si="76"/>
        <v>0</v>
      </c>
      <c r="G574" s="65" t="s">
        <v>12</v>
      </c>
      <c r="H574" s="65">
        <f t="shared" si="77"/>
        <v>0</v>
      </c>
    </row>
    <row r="575" spans="1:8">
      <c r="A575" s="67" t="e">
        <f>#REF!</f>
        <v>#REF!</v>
      </c>
      <c r="B575" s="63" t="e">
        <f t="shared" si="78"/>
        <v>#VALUE!</v>
      </c>
      <c r="C575" s="63" t="s">
        <v>106</v>
      </c>
      <c r="D575" s="64">
        <f t="shared" si="74"/>
        <v>0</v>
      </c>
      <c r="E575" s="88">
        <f t="shared" si="75"/>
        <v>0</v>
      </c>
      <c r="F575" s="90">
        <f t="shared" si="76"/>
        <v>0</v>
      </c>
      <c r="G575" s="65" t="s">
        <v>12</v>
      </c>
      <c r="H575" s="65">
        <f t="shared" si="77"/>
        <v>0</v>
      </c>
    </row>
    <row r="576" spans="1:8">
      <c r="A576" s="67" t="e">
        <f>#REF!</f>
        <v>#REF!</v>
      </c>
      <c r="B576" s="63" t="e">
        <f t="shared" si="78"/>
        <v>#VALUE!</v>
      </c>
      <c r="C576" s="63" t="s">
        <v>106</v>
      </c>
      <c r="D576" s="64">
        <f t="shared" si="74"/>
        <v>0</v>
      </c>
      <c r="E576" s="88">
        <f t="shared" si="75"/>
        <v>0</v>
      </c>
      <c r="F576" s="90">
        <f t="shared" si="76"/>
        <v>0</v>
      </c>
      <c r="G576" s="65" t="s">
        <v>12</v>
      </c>
      <c r="H576" s="65">
        <f t="shared" si="77"/>
        <v>0</v>
      </c>
    </row>
    <row r="577" spans="1:8">
      <c r="A577" s="67" t="e">
        <f>#REF!</f>
        <v>#REF!</v>
      </c>
      <c r="B577" s="63" t="e">
        <f t="shared" si="78"/>
        <v>#VALUE!</v>
      </c>
      <c r="C577" s="63" t="s">
        <v>106</v>
      </c>
      <c r="D577" s="64">
        <f t="shared" si="74"/>
        <v>0</v>
      </c>
      <c r="E577" s="88">
        <f t="shared" si="75"/>
        <v>0</v>
      </c>
      <c r="F577" s="90">
        <f t="shared" si="76"/>
        <v>0</v>
      </c>
      <c r="G577" s="65" t="s">
        <v>12</v>
      </c>
      <c r="H577" s="65">
        <f t="shared" si="77"/>
        <v>0</v>
      </c>
    </row>
    <row r="578" spans="1:8">
      <c r="A578" s="67" t="e">
        <f>#REF!</f>
        <v>#REF!</v>
      </c>
      <c r="B578" s="63" t="e">
        <f t="shared" si="78"/>
        <v>#VALUE!</v>
      </c>
      <c r="C578" s="63" t="s">
        <v>106</v>
      </c>
      <c r="D578" s="64">
        <f t="shared" si="74"/>
        <v>0</v>
      </c>
      <c r="E578" s="88">
        <f t="shared" si="75"/>
        <v>0</v>
      </c>
      <c r="F578" s="90">
        <f t="shared" si="76"/>
        <v>0</v>
      </c>
      <c r="G578" s="65" t="s">
        <v>12</v>
      </c>
      <c r="H578" s="65">
        <f t="shared" si="77"/>
        <v>0</v>
      </c>
    </row>
    <row r="579" spans="1:8">
      <c r="A579" s="67" t="e">
        <f>#REF!</f>
        <v>#REF!</v>
      </c>
      <c r="B579" s="63" t="e">
        <f t="shared" si="78"/>
        <v>#VALUE!</v>
      </c>
      <c r="C579" s="63" t="s">
        <v>106</v>
      </c>
      <c r="D579" s="64">
        <f t="shared" si="74"/>
        <v>0</v>
      </c>
      <c r="E579" s="88">
        <f t="shared" si="75"/>
        <v>0</v>
      </c>
      <c r="F579" s="90">
        <f t="shared" si="76"/>
        <v>0</v>
      </c>
      <c r="G579" s="65" t="s">
        <v>12</v>
      </c>
      <c r="H579" s="65">
        <f t="shared" si="77"/>
        <v>0</v>
      </c>
    </row>
    <row r="580" spans="1:8">
      <c r="A580" s="67" t="e">
        <f>#REF!</f>
        <v>#REF!</v>
      </c>
      <c r="B580" s="63" t="e">
        <f t="shared" si="78"/>
        <v>#VALUE!</v>
      </c>
      <c r="C580" s="63" t="s">
        <v>106</v>
      </c>
      <c r="D580" s="64">
        <f t="shared" si="74"/>
        <v>0</v>
      </c>
      <c r="E580" s="88">
        <f t="shared" si="75"/>
        <v>0</v>
      </c>
      <c r="F580" s="90">
        <f t="shared" si="76"/>
        <v>0</v>
      </c>
      <c r="G580" s="65" t="s">
        <v>12</v>
      </c>
      <c r="H580" s="65">
        <f t="shared" si="77"/>
        <v>0</v>
      </c>
    </row>
    <row r="581" spans="1:8">
      <c r="A581" s="67" t="e">
        <f>#REF!</f>
        <v>#REF!</v>
      </c>
      <c r="B581" s="63" t="e">
        <f t="shared" si="78"/>
        <v>#VALUE!</v>
      </c>
      <c r="C581" s="63" t="s">
        <v>106</v>
      </c>
      <c r="D581" s="64">
        <f t="shared" si="74"/>
        <v>0</v>
      </c>
      <c r="E581" s="88">
        <f t="shared" si="75"/>
        <v>0</v>
      </c>
      <c r="F581" s="90">
        <f t="shared" si="76"/>
        <v>0</v>
      </c>
      <c r="G581" s="65" t="s">
        <v>12</v>
      </c>
      <c r="H581" s="65">
        <f t="shared" si="77"/>
        <v>0</v>
      </c>
    </row>
    <row r="582" spans="1:8">
      <c r="A582" s="67" t="e">
        <f>#REF!</f>
        <v>#REF!</v>
      </c>
      <c r="B582" s="63" t="e">
        <f t="shared" si="78"/>
        <v>#VALUE!</v>
      </c>
      <c r="C582" s="63" t="s">
        <v>106</v>
      </c>
      <c r="D582" s="64">
        <f t="shared" si="74"/>
        <v>0</v>
      </c>
      <c r="E582" s="88">
        <f t="shared" si="75"/>
        <v>0</v>
      </c>
      <c r="F582" s="90">
        <f t="shared" si="76"/>
        <v>0</v>
      </c>
      <c r="G582" s="65" t="s">
        <v>12</v>
      </c>
      <c r="H582" s="65">
        <f t="shared" si="77"/>
        <v>0</v>
      </c>
    </row>
    <row r="583" spans="1:8">
      <c r="A583" s="67" t="e">
        <f>#REF!</f>
        <v>#REF!</v>
      </c>
      <c r="B583" s="63" t="e">
        <f t="shared" si="78"/>
        <v>#VALUE!</v>
      </c>
      <c r="C583" s="63" t="s">
        <v>106</v>
      </c>
      <c r="D583" s="64">
        <f t="shared" si="74"/>
        <v>0</v>
      </c>
      <c r="E583" s="88">
        <f t="shared" si="75"/>
        <v>0</v>
      </c>
      <c r="F583" s="90">
        <f t="shared" si="76"/>
        <v>0</v>
      </c>
      <c r="G583" s="65" t="s">
        <v>12</v>
      </c>
      <c r="H583" s="65">
        <f t="shared" si="77"/>
        <v>0</v>
      </c>
    </row>
    <row r="584" spans="1:8">
      <c r="A584" s="67" t="e">
        <f>#REF!</f>
        <v>#REF!</v>
      </c>
      <c r="B584" s="63" t="e">
        <f t="shared" si="78"/>
        <v>#VALUE!</v>
      </c>
      <c r="C584" s="63" t="s">
        <v>106</v>
      </c>
      <c r="D584" s="64">
        <f t="shared" si="74"/>
        <v>0</v>
      </c>
      <c r="E584" s="88">
        <f t="shared" si="75"/>
        <v>0</v>
      </c>
      <c r="F584" s="90">
        <f t="shared" si="76"/>
        <v>0</v>
      </c>
      <c r="G584" s="65" t="s">
        <v>12</v>
      </c>
      <c r="H584" s="65">
        <f t="shared" si="77"/>
        <v>0</v>
      </c>
    </row>
    <row r="585" spans="1:8">
      <c r="A585" s="67" t="e">
        <f>#REF!</f>
        <v>#REF!</v>
      </c>
      <c r="B585" s="63" t="e">
        <f t="shared" si="78"/>
        <v>#VALUE!</v>
      </c>
      <c r="C585" s="63" t="s">
        <v>106</v>
      </c>
      <c r="D585" s="64">
        <f t="shared" si="74"/>
        <v>0</v>
      </c>
      <c r="E585" s="88">
        <f t="shared" si="75"/>
        <v>0</v>
      </c>
      <c r="F585" s="90">
        <f t="shared" si="76"/>
        <v>0</v>
      </c>
      <c r="G585" s="65" t="s">
        <v>12</v>
      </c>
      <c r="H585" s="65">
        <f t="shared" si="77"/>
        <v>0</v>
      </c>
    </row>
    <row r="586" spans="1:8">
      <c r="A586" s="67" t="e">
        <f>#REF!</f>
        <v>#REF!</v>
      </c>
      <c r="B586" s="63" t="e">
        <f t="shared" si="78"/>
        <v>#VALUE!</v>
      </c>
      <c r="C586" s="63" t="s">
        <v>106</v>
      </c>
      <c r="D586" s="64">
        <f t="shared" si="74"/>
        <v>0</v>
      </c>
      <c r="E586" s="88">
        <f t="shared" si="75"/>
        <v>0</v>
      </c>
      <c r="F586" s="90">
        <f t="shared" si="76"/>
        <v>0</v>
      </c>
      <c r="G586" s="65" t="s">
        <v>12</v>
      </c>
      <c r="H586" s="65">
        <f t="shared" si="77"/>
        <v>0</v>
      </c>
    </row>
    <row r="587" spans="1:8">
      <c r="A587" s="67" t="e">
        <f>#REF!</f>
        <v>#REF!</v>
      </c>
      <c r="B587" s="63" t="e">
        <f t="shared" si="78"/>
        <v>#VALUE!</v>
      </c>
      <c r="C587" s="63" t="s">
        <v>106</v>
      </c>
      <c r="D587" s="64">
        <f t="shared" si="74"/>
        <v>0</v>
      </c>
      <c r="E587" s="88">
        <f t="shared" si="75"/>
        <v>0</v>
      </c>
      <c r="F587" s="90">
        <f t="shared" si="76"/>
        <v>0</v>
      </c>
      <c r="G587" s="65" t="s">
        <v>12</v>
      </c>
      <c r="H587" s="65">
        <f t="shared" si="77"/>
        <v>0</v>
      </c>
    </row>
    <row r="588" spans="1:8">
      <c r="A588" s="67" t="e">
        <f>#REF!</f>
        <v>#REF!</v>
      </c>
      <c r="B588" s="63" t="e">
        <f t="shared" si="78"/>
        <v>#VALUE!</v>
      </c>
      <c r="C588" s="63" t="s">
        <v>106</v>
      </c>
      <c r="D588" s="64">
        <f t="shared" si="74"/>
        <v>0</v>
      </c>
      <c r="E588" s="88">
        <f t="shared" si="75"/>
        <v>0</v>
      </c>
      <c r="F588" s="90">
        <f t="shared" si="76"/>
        <v>0</v>
      </c>
      <c r="G588" s="65" t="s">
        <v>12</v>
      </c>
      <c r="H588" s="65">
        <f t="shared" si="77"/>
        <v>0</v>
      </c>
    </row>
    <row r="589" spans="1:8">
      <c r="A589" s="67" t="e">
        <f>#REF!</f>
        <v>#REF!</v>
      </c>
      <c r="B589" s="63" t="e">
        <f t="shared" si="78"/>
        <v>#VALUE!</v>
      </c>
      <c r="C589" s="63" t="s">
        <v>106</v>
      </c>
      <c r="D589" s="64">
        <f t="shared" si="74"/>
        <v>0</v>
      </c>
      <c r="E589" s="88">
        <f t="shared" si="75"/>
        <v>0</v>
      </c>
      <c r="F589" s="90">
        <f t="shared" si="76"/>
        <v>0</v>
      </c>
      <c r="G589" s="65" t="s">
        <v>12</v>
      </c>
      <c r="H589" s="65">
        <f t="shared" si="77"/>
        <v>0</v>
      </c>
    </row>
    <row r="590" spans="1:8">
      <c r="A590" s="67" t="e">
        <f>#REF!</f>
        <v>#REF!</v>
      </c>
      <c r="B590" s="63" t="e">
        <f t="shared" si="78"/>
        <v>#VALUE!</v>
      </c>
      <c r="C590" s="63" t="s">
        <v>106</v>
      </c>
      <c r="D590" s="64">
        <f t="shared" si="74"/>
        <v>0</v>
      </c>
      <c r="E590" s="88">
        <f t="shared" si="75"/>
        <v>0</v>
      </c>
      <c r="F590" s="90">
        <f t="shared" si="76"/>
        <v>0</v>
      </c>
      <c r="G590" s="65" t="s">
        <v>12</v>
      </c>
      <c r="H590" s="65">
        <f t="shared" si="77"/>
        <v>0</v>
      </c>
    </row>
    <row r="591" spans="1:8">
      <c r="A591" s="67" t="e">
        <f>#REF!</f>
        <v>#REF!</v>
      </c>
      <c r="B591" s="63" t="e">
        <f t="shared" si="78"/>
        <v>#VALUE!</v>
      </c>
      <c r="C591" s="63" t="s">
        <v>106</v>
      </c>
      <c r="D591" s="64">
        <f t="shared" si="74"/>
        <v>0</v>
      </c>
      <c r="E591" s="88">
        <f t="shared" si="75"/>
        <v>0</v>
      </c>
      <c r="F591" s="90">
        <f t="shared" si="76"/>
        <v>0</v>
      </c>
      <c r="G591" s="65" t="s">
        <v>12</v>
      </c>
      <c r="H591" s="65">
        <f t="shared" si="77"/>
        <v>0</v>
      </c>
    </row>
    <row r="592" spans="1:8">
      <c r="A592" s="67" t="e">
        <f>#REF!</f>
        <v>#REF!</v>
      </c>
      <c r="B592" s="63" t="e">
        <f t="shared" si="78"/>
        <v>#VALUE!</v>
      </c>
      <c r="C592" s="63" t="s">
        <v>106</v>
      </c>
      <c r="D592" s="64">
        <f t="shared" si="74"/>
        <v>0</v>
      </c>
      <c r="E592" s="88">
        <f t="shared" si="75"/>
        <v>0</v>
      </c>
      <c r="F592" s="90">
        <f t="shared" si="76"/>
        <v>0</v>
      </c>
      <c r="G592" s="65" t="s">
        <v>12</v>
      </c>
      <c r="H592" s="65">
        <f t="shared" si="77"/>
        <v>0</v>
      </c>
    </row>
    <row r="593" spans="1:8">
      <c r="A593" s="67" t="e">
        <f>#REF!</f>
        <v>#REF!</v>
      </c>
      <c r="B593" s="63" t="e">
        <f t="shared" si="78"/>
        <v>#VALUE!</v>
      </c>
      <c r="C593" s="63" t="s">
        <v>106</v>
      </c>
      <c r="D593" s="64">
        <f t="shared" si="74"/>
        <v>0</v>
      </c>
      <c r="E593" s="88">
        <f t="shared" si="75"/>
        <v>0</v>
      </c>
      <c r="F593" s="90">
        <f t="shared" si="76"/>
        <v>0</v>
      </c>
      <c r="G593" s="65" t="s">
        <v>12</v>
      </c>
      <c r="H593" s="65">
        <f t="shared" si="77"/>
        <v>0</v>
      </c>
    </row>
    <row r="594" spans="1:8">
      <c r="A594" s="67" t="e">
        <f>#REF!</f>
        <v>#REF!</v>
      </c>
      <c r="B594" s="63" t="e">
        <f t="shared" si="78"/>
        <v>#VALUE!</v>
      </c>
      <c r="C594" s="63" t="s">
        <v>106</v>
      </c>
      <c r="D594" s="64">
        <f t="shared" si="74"/>
        <v>0</v>
      </c>
      <c r="E594" s="88">
        <f t="shared" si="75"/>
        <v>0</v>
      </c>
      <c r="F594" s="90">
        <f t="shared" si="76"/>
        <v>0</v>
      </c>
      <c r="G594" s="65" t="s">
        <v>12</v>
      </c>
      <c r="H594" s="65">
        <f t="shared" si="77"/>
        <v>0</v>
      </c>
    </row>
    <row r="595" spans="1:8">
      <c r="A595" s="67" t="e">
        <f>#REF!</f>
        <v>#REF!</v>
      </c>
      <c r="B595" s="63" t="e">
        <f t="shared" si="78"/>
        <v>#VALUE!</v>
      </c>
      <c r="C595" s="63" t="s">
        <v>106</v>
      </c>
      <c r="D595" s="64">
        <f t="shared" si="74"/>
        <v>0</v>
      </c>
      <c r="E595" s="88">
        <f t="shared" si="75"/>
        <v>0</v>
      </c>
      <c r="F595" s="90">
        <f t="shared" si="76"/>
        <v>0</v>
      </c>
      <c r="G595" s="65" t="s">
        <v>12</v>
      </c>
      <c r="H595" s="65">
        <f t="shared" si="77"/>
        <v>0</v>
      </c>
    </row>
    <row r="596" spans="1:8">
      <c r="A596" s="67" t="e">
        <f>#REF!</f>
        <v>#REF!</v>
      </c>
      <c r="B596" s="63" t="e">
        <f t="shared" si="78"/>
        <v>#VALUE!</v>
      </c>
      <c r="C596" s="63" t="s">
        <v>106</v>
      </c>
      <c r="D596" s="64">
        <f t="shared" si="74"/>
        <v>0</v>
      </c>
      <c r="E596" s="88">
        <f t="shared" si="75"/>
        <v>0</v>
      </c>
      <c r="F596" s="90">
        <f t="shared" si="76"/>
        <v>0</v>
      </c>
      <c r="G596" s="65" t="s">
        <v>12</v>
      </c>
      <c r="H596" s="65">
        <f t="shared" si="77"/>
        <v>0</v>
      </c>
    </row>
    <row r="597" spans="1:8">
      <c r="A597" s="67" t="e">
        <f>#REF!</f>
        <v>#REF!</v>
      </c>
      <c r="B597" s="63" t="e">
        <f t="shared" si="78"/>
        <v>#VALUE!</v>
      </c>
      <c r="C597" s="63" t="s">
        <v>106</v>
      </c>
      <c r="D597" s="64">
        <f t="shared" si="74"/>
        <v>0</v>
      </c>
      <c r="E597" s="88">
        <f t="shared" si="75"/>
        <v>0</v>
      </c>
      <c r="F597" s="90">
        <f t="shared" si="76"/>
        <v>0</v>
      </c>
      <c r="G597" s="65" t="s">
        <v>12</v>
      </c>
      <c r="H597" s="65">
        <f t="shared" si="77"/>
        <v>0</v>
      </c>
    </row>
    <row r="598" spans="1:8">
      <c r="A598" s="67" t="e">
        <f>#REF!</f>
        <v>#REF!</v>
      </c>
      <c r="B598" s="63" t="e">
        <f t="shared" si="78"/>
        <v>#VALUE!</v>
      </c>
      <c r="C598" s="63" t="s">
        <v>106</v>
      </c>
      <c r="D598" s="64">
        <f t="shared" si="74"/>
        <v>0</v>
      </c>
      <c r="E598" s="88">
        <f t="shared" si="75"/>
        <v>0</v>
      </c>
      <c r="F598" s="90">
        <f t="shared" si="76"/>
        <v>0</v>
      </c>
      <c r="G598" s="65" t="s">
        <v>12</v>
      </c>
      <c r="H598" s="65">
        <f t="shared" si="77"/>
        <v>0</v>
      </c>
    </row>
    <row r="599" spans="1:8">
      <c r="A599" s="67" t="e">
        <f>#REF!</f>
        <v>#REF!</v>
      </c>
      <c r="B599" s="63" t="e">
        <f t="shared" si="78"/>
        <v>#VALUE!</v>
      </c>
      <c r="C599" s="63" t="s">
        <v>106</v>
      </c>
      <c r="D599" s="64">
        <f t="shared" si="74"/>
        <v>0</v>
      </c>
      <c r="E599" s="88">
        <f t="shared" si="75"/>
        <v>0</v>
      </c>
      <c r="F599" s="90">
        <f t="shared" si="76"/>
        <v>0</v>
      </c>
      <c r="G599" s="65" t="s">
        <v>12</v>
      </c>
      <c r="H599" s="65">
        <f t="shared" si="77"/>
        <v>0</v>
      </c>
    </row>
    <row r="600" spans="1:8">
      <c r="A600" s="67" t="e">
        <f>#REF!</f>
        <v>#REF!</v>
      </c>
      <c r="B600" s="63" t="e">
        <f t="shared" si="78"/>
        <v>#VALUE!</v>
      </c>
      <c r="C600" s="63" t="s">
        <v>106</v>
      </c>
      <c r="D600" s="64">
        <f t="shared" si="74"/>
        <v>0</v>
      </c>
      <c r="E600" s="88">
        <f t="shared" si="75"/>
        <v>0</v>
      </c>
      <c r="F600" s="90">
        <f t="shared" si="76"/>
        <v>0</v>
      </c>
      <c r="G600" s="65" t="s">
        <v>12</v>
      </c>
      <c r="H600" s="65">
        <f t="shared" si="77"/>
        <v>0</v>
      </c>
    </row>
    <row r="601" spans="1:8">
      <c r="A601" s="67" t="e">
        <f>#REF!</f>
        <v>#REF!</v>
      </c>
      <c r="B601" s="63" t="e">
        <f t="shared" si="78"/>
        <v>#VALUE!</v>
      </c>
      <c r="C601" s="63" t="s">
        <v>106</v>
      </c>
      <c r="D601" s="64">
        <f t="shared" si="74"/>
        <v>0</v>
      </c>
      <c r="E601" s="88">
        <f t="shared" si="75"/>
        <v>0</v>
      </c>
      <c r="F601" s="90">
        <f t="shared" si="76"/>
        <v>0</v>
      </c>
      <c r="G601" s="65" t="s">
        <v>12</v>
      </c>
      <c r="H601" s="65">
        <f t="shared" si="77"/>
        <v>0</v>
      </c>
    </row>
    <row r="602" spans="1:8">
      <c r="A602" s="67" t="e">
        <f>#REF!</f>
        <v>#REF!</v>
      </c>
      <c r="B602" s="63" t="e">
        <f t="shared" si="78"/>
        <v>#VALUE!</v>
      </c>
      <c r="C602" s="63" t="s">
        <v>106</v>
      </c>
      <c r="D602" s="64">
        <f t="shared" si="74"/>
        <v>0</v>
      </c>
      <c r="E602" s="88">
        <f t="shared" si="75"/>
        <v>0</v>
      </c>
      <c r="F602" s="90">
        <f t="shared" si="76"/>
        <v>0</v>
      </c>
      <c r="G602" s="65" t="s">
        <v>12</v>
      </c>
      <c r="H602" s="65">
        <f t="shared" si="77"/>
        <v>0</v>
      </c>
    </row>
    <row r="603" spans="1:8">
      <c r="A603" s="67" t="e">
        <f>#REF!</f>
        <v>#REF!</v>
      </c>
      <c r="B603" s="63" t="e">
        <f t="shared" si="78"/>
        <v>#VALUE!</v>
      </c>
      <c r="C603" s="63" t="s">
        <v>106</v>
      </c>
      <c r="D603" s="64">
        <f t="shared" si="74"/>
        <v>0</v>
      </c>
      <c r="E603" s="88">
        <f t="shared" si="75"/>
        <v>0</v>
      </c>
      <c r="F603" s="90">
        <f t="shared" si="76"/>
        <v>0</v>
      </c>
      <c r="G603" s="65" t="s">
        <v>12</v>
      </c>
      <c r="H603" s="65">
        <f t="shared" si="77"/>
        <v>0</v>
      </c>
    </row>
    <row r="604" spans="1:8">
      <c r="A604" s="67" t="e">
        <f>#REF!</f>
        <v>#REF!</v>
      </c>
      <c r="B604" s="63" t="e">
        <f t="shared" si="78"/>
        <v>#VALUE!</v>
      </c>
      <c r="C604" s="63" t="s">
        <v>106</v>
      </c>
      <c r="D604" s="64">
        <f t="shared" si="74"/>
        <v>0</v>
      </c>
      <c r="E604" s="88">
        <f t="shared" si="75"/>
        <v>0</v>
      </c>
      <c r="F604" s="90">
        <f t="shared" si="76"/>
        <v>0</v>
      </c>
      <c r="G604" s="65" t="s">
        <v>12</v>
      </c>
      <c r="H604" s="65">
        <f t="shared" si="77"/>
        <v>0</v>
      </c>
    </row>
    <row r="605" spans="1:8">
      <c r="A605" s="67" t="e">
        <f>#REF!</f>
        <v>#REF!</v>
      </c>
      <c r="B605" s="63" t="e">
        <f t="shared" si="78"/>
        <v>#VALUE!</v>
      </c>
      <c r="C605" s="63" t="s">
        <v>106</v>
      </c>
      <c r="D605" s="64">
        <f t="shared" si="74"/>
        <v>0</v>
      </c>
      <c r="E605" s="88">
        <f t="shared" si="75"/>
        <v>0</v>
      </c>
      <c r="F605" s="90">
        <f t="shared" si="76"/>
        <v>0</v>
      </c>
      <c r="G605" s="65" t="s">
        <v>12</v>
      </c>
      <c r="H605" s="65">
        <f t="shared" si="77"/>
        <v>0</v>
      </c>
    </row>
    <row r="606" spans="1:8">
      <c r="A606" s="67" t="e">
        <f>#REF!</f>
        <v>#REF!</v>
      </c>
      <c r="B606" s="63" t="e">
        <f t="shared" si="78"/>
        <v>#VALUE!</v>
      </c>
      <c r="C606" s="63" t="s">
        <v>106</v>
      </c>
      <c r="D606" s="64">
        <f t="shared" si="74"/>
        <v>0</v>
      </c>
      <c r="E606" s="88">
        <f t="shared" si="75"/>
        <v>0</v>
      </c>
      <c r="F606" s="90">
        <f t="shared" si="76"/>
        <v>0</v>
      </c>
      <c r="G606" s="65" t="s">
        <v>12</v>
      </c>
      <c r="H606" s="65">
        <f t="shared" si="77"/>
        <v>0</v>
      </c>
    </row>
    <row r="607" spans="1:8">
      <c r="A607" s="67" t="e">
        <f>#REF!</f>
        <v>#REF!</v>
      </c>
      <c r="B607" s="63" t="e">
        <f t="shared" si="78"/>
        <v>#VALUE!</v>
      </c>
      <c r="C607" s="63" t="s">
        <v>106</v>
      </c>
      <c r="D607" s="64">
        <f t="shared" si="74"/>
        <v>0</v>
      </c>
      <c r="E607" s="88">
        <f t="shared" si="75"/>
        <v>0</v>
      </c>
      <c r="F607" s="90">
        <f t="shared" si="76"/>
        <v>0</v>
      </c>
      <c r="G607" s="65" t="s">
        <v>12</v>
      </c>
      <c r="H607" s="65">
        <f t="shared" si="77"/>
        <v>0</v>
      </c>
    </row>
    <row r="608" spans="1:8">
      <c r="A608" s="67" t="e">
        <f>#REF!</f>
        <v>#REF!</v>
      </c>
      <c r="B608" s="63" t="e">
        <f t="shared" si="78"/>
        <v>#VALUE!</v>
      </c>
      <c r="C608" s="63" t="s">
        <v>106</v>
      </c>
      <c r="D608" s="64">
        <f t="shared" si="74"/>
        <v>0</v>
      </c>
      <c r="E608" s="88">
        <f t="shared" si="75"/>
        <v>0</v>
      </c>
      <c r="F608" s="90">
        <f t="shared" si="76"/>
        <v>0</v>
      </c>
      <c r="G608" s="65" t="s">
        <v>12</v>
      </c>
      <c r="H608" s="65">
        <f t="shared" si="77"/>
        <v>0</v>
      </c>
    </row>
    <row r="609" spans="1:8">
      <c r="A609" s="67" t="e">
        <f>#REF!</f>
        <v>#REF!</v>
      </c>
      <c r="B609" s="63" t="e">
        <f t="shared" si="78"/>
        <v>#VALUE!</v>
      </c>
      <c r="C609" s="63" t="s">
        <v>106</v>
      </c>
      <c r="D609" s="64">
        <f t="shared" si="74"/>
        <v>0</v>
      </c>
      <c r="E609" s="88">
        <f t="shared" si="75"/>
        <v>0</v>
      </c>
      <c r="F609" s="90">
        <f t="shared" si="76"/>
        <v>0</v>
      </c>
      <c r="G609" s="65" t="s">
        <v>12</v>
      </c>
      <c r="H609" s="65">
        <f t="shared" si="77"/>
        <v>0</v>
      </c>
    </row>
    <row r="610" spans="1:8">
      <c r="A610" s="67" t="e">
        <f>#REF!</f>
        <v>#REF!</v>
      </c>
      <c r="B610" s="63" t="e">
        <f t="shared" si="78"/>
        <v>#VALUE!</v>
      </c>
      <c r="C610" s="63" t="s">
        <v>106</v>
      </c>
      <c r="D610" s="64">
        <f t="shared" si="74"/>
        <v>0</v>
      </c>
      <c r="E610" s="88">
        <f t="shared" si="75"/>
        <v>0</v>
      </c>
      <c r="F610" s="90">
        <f t="shared" si="76"/>
        <v>0</v>
      </c>
      <c r="G610" s="65" t="s">
        <v>12</v>
      </c>
      <c r="H610" s="65">
        <f t="shared" si="77"/>
        <v>0</v>
      </c>
    </row>
    <row r="611" spans="1:8">
      <c r="A611" s="67" t="e">
        <f>#REF!</f>
        <v>#REF!</v>
      </c>
      <c r="B611" s="63" t="e">
        <f t="shared" si="78"/>
        <v>#VALUE!</v>
      </c>
      <c r="C611" s="63" t="s">
        <v>106</v>
      </c>
      <c r="D611" s="64">
        <f t="shared" si="74"/>
        <v>0</v>
      </c>
      <c r="E611" s="88">
        <f t="shared" si="75"/>
        <v>0</v>
      </c>
      <c r="F611" s="90">
        <f t="shared" si="76"/>
        <v>0</v>
      </c>
      <c r="G611" s="65" t="s">
        <v>12</v>
      </c>
      <c r="H611" s="65">
        <f t="shared" si="77"/>
        <v>0</v>
      </c>
    </row>
    <row r="612" spans="1:8">
      <c r="A612" s="67" t="e">
        <f>#REF!</f>
        <v>#REF!</v>
      </c>
      <c r="B612" s="63" t="e">
        <f t="shared" si="78"/>
        <v>#VALUE!</v>
      </c>
      <c r="C612" s="63" t="s">
        <v>106</v>
      </c>
      <c r="D612" s="64">
        <f t="shared" si="74"/>
        <v>0</v>
      </c>
      <c r="E612" s="88">
        <f t="shared" si="75"/>
        <v>0</v>
      </c>
      <c r="F612" s="90">
        <f t="shared" si="76"/>
        <v>0</v>
      </c>
      <c r="G612" s="65" t="s">
        <v>12</v>
      </c>
      <c r="H612" s="65">
        <f t="shared" si="77"/>
        <v>0</v>
      </c>
    </row>
    <row r="613" spans="1:8">
      <c r="A613" s="67" t="e">
        <f>#REF!</f>
        <v>#REF!</v>
      </c>
      <c r="B613" s="63" t="e">
        <f t="shared" si="78"/>
        <v>#VALUE!</v>
      </c>
      <c r="C613" s="63" t="s">
        <v>106</v>
      </c>
      <c r="D613" s="64">
        <f t="shared" si="74"/>
        <v>0</v>
      </c>
      <c r="E613" s="88">
        <f t="shared" si="75"/>
        <v>0</v>
      </c>
      <c r="F613" s="90">
        <f t="shared" si="76"/>
        <v>0</v>
      </c>
      <c r="G613" s="65" t="s">
        <v>12</v>
      </c>
      <c r="H613" s="65">
        <f t="shared" si="77"/>
        <v>0</v>
      </c>
    </row>
    <row r="614" spans="1:8">
      <c r="A614" s="67" t="e">
        <f>#REF!</f>
        <v>#REF!</v>
      </c>
      <c r="B614" s="63" t="e">
        <f t="shared" si="78"/>
        <v>#VALUE!</v>
      </c>
      <c r="C614" s="63" t="s">
        <v>106</v>
      </c>
      <c r="D614" s="64">
        <f t="shared" si="74"/>
        <v>0</v>
      </c>
      <c r="E614" s="88">
        <f t="shared" si="75"/>
        <v>0</v>
      </c>
      <c r="F614" s="90">
        <f t="shared" si="76"/>
        <v>0</v>
      </c>
      <c r="G614" s="65" t="s">
        <v>12</v>
      </c>
      <c r="H614" s="65">
        <f t="shared" si="77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6136B-BD99-4BB6-AF17-047C7D7F2B9B}">
  <sheetPr codeName="Sheet8"/>
  <dimension ref="A1:AP245"/>
  <sheetViews>
    <sheetView zoomScaleNormal="100" workbookViewId="0">
      <selection activeCell="A3" sqref="A3:H4"/>
    </sheetView>
  </sheetViews>
  <sheetFormatPr defaultRowHeight="14.6"/>
  <cols>
    <col min="1" max="1" width="10.69140625" customWidth="1"/>
    <col min="2" max="2" width="9.15234375" customWidth="1"/>
    <col min="3" max="3" width="9.69140625" customWidth="1"/>
    <col min="4" max="4" width="9.15234375" customWidth="1"/>
    <col min="5" max="5" width="10.84375" style="85" customWidth="1"/>
    <col min="6" max="6" width="14.69140625" style="87" customWidth="1"/>
    <col min="7" max="7" width="14.69140625" customWidth="1"/>
    <col min="8" max="9" width="17.69140625" customWidth="1"/>
    <col min="10" max="12" width="9.15234375" customWidth="1"/>
    <col min="13" max="13" width="9.69140625" customWidth="1"/>
    <col min="14" max="14" width="14.84375" customWidth="1"/>
    <col min="15" max="15" width="30.15234375" customWidth="1"/>
    <col min="16" max="16" width="9.15234375" customWidth="1"/>
    <col min="17" max="17" width="17.69140625" customWidth="1"/>
    <col min="18" max="41" width="9.15234375" customWidth="1"/>
  </cols>
  <sheetData>
    <row r="1" spans="1:42">
      <c r="M1" s="98"/>
    </row>
    <row r="2" spans="1:42">
      <c r="A2" s="63" t="s">
        <v>0</v>
      </c>
      <c r="B2" s="63" t="s">
        <v>5</v>
      </c>
      <c r="C2" s="63" t="s">
        <v>32</v>
      </c>
      <c r="D2" s="64" t="s">
        <v>29</v>
      </c>
      <c r="E2" s="84" t="s">
        <v>36</v>
      </c>
      <c r="F2" s="86" t="s">
        <v>37</v>
      </c>
      <c r="G2" s="65"/>
      <c r="H2" s="65" t="s">
        <v>33</v>
      </c>
      <c r="I2" s="66"/>
    </row>
    <row r="3" spans="1:42">
      <c r="A3" s="67" t="e">
        <f>#REF!</f>
        <v>#REF!</v>
      </c>
      <c r="B3" s="63" t="str">
        <f t="shared" ref="B3" si="0">MID(O3,FIND(" ",O3)+1,8)</f>
        <v>11:34:07</v>
      </c>
      <c r="C3" s="63" t="s">
        <v>106</v>
      </c>
      <c r="D3" s="64">
        <f t="shared" ref="D3:E3" si="1">L3</f>
        <v>248</v>
      </c>
      <c r="E3" s="84">
        <f t="shared" si="1"/>
        <v>31.45</v>
      </c>
      <c r="F3" s="86">
        <f t="shared" ref="F3:F58" si="2">(D3*E3)</f>
        <v>7799.5999999999995</v>
      </c>
      <c r="G3" s="65" t="s">
        <v>12</v>
      </c>
      <c r="H3" s="65" t="str">
        <f t="shared" ref="H3" si="3">Q3</f>
        <v>00310123210TRLO1</v>
      </c>
      <c r="I3" s="66"/>
      <c r="J3" s="78" t="s">
        <v>107</v>
      </c>
      <c r="K3" t="s">
        <v>108</v>
      </c>
      <c r="L3">
        <v>248</v>
      </c>
      <c r="M3">
        <v>31.45</v>
      </c>
      <c r="N3" t="s">
        <v>109</v>
      </c>
      <c r="O3" t="s">
        <v>2429</v>
      </c>
      <c r="P3" t="s">
        <v>110</v>
      </c>
      <c r="Q3" t="s">
        <v>2430</v>
      </c>
      <c r="R3">
        <v>840</v>
      </c>
      <c r="S3">
        <v>1</v>
      </c>
      <c r="T3">
        <v>1</v>
      </c>
      <c r="U3">
        <v>0</v>
      </c>
      <c r="V3" t="s">
        <v>2431</v>
      </c>
      <c r="W3" t="s">
        <v>1985</v>
      </c>
      <c r="X3">
        <v>1</v>
      </c>
      <c r="Y3">
        <v>0</v>
      </c>
      <c r="Z3">
        <v>0</v>
      </c>
      <c r="AB3" t="s">
        <v>1901</v>
      </c>
      <c r="AC3" t="s">
        <v>46</v>
      </c>
      <c r="AD3">
        <v>1</v>
      </c>
      <c r="AE3" t="s">
        <v>2430</v>
      </c>
      <c r="AF3" t="s">
        <v>107</v>
      </c>
      <c r="AG3">
        <v>1</v>
      </c>
      <c r="AJ3" t="s">
        <v>1902</v>
      </c>
      <c r="AK3" t="s">
        <v>1902</v>
      </c>
      <c r="AL3" t="s">
        <v>46</v>
      </c>
      <c r="AM3" t="s">
        <v>1986</v>
      </c>
      <c r="AN3" t="s">
        <v>45</v>
      </c>
      <c r="AP3">
        <v>0</v>
      </c>
    </row>
    <row r="4" spans="1:42">
      <c r="A4" s="67" t="e">
        <f>#REF!</f>
        <v>#REF!</v>
      </c>
      <c r="B4" s="63" t="str">
        <f t="shared" ref="B4:B28" si="4">MID(O4,FIND(" ",O4)+1,8)</f>
        <v>11:34:18</v>
      </c>
      <c r="C4" s="63" t="s">
        <v>106</v>
      </c>
      <c r="D4" s="64">
        <f t="shared" ref="D4:D28" si="5">L4</f>
        <v>63</v>
      </c>
      <c r="E4" s="84">
        <f t="shared" ref="E4:E28" si="6">M4</f>
        <v>31.45</v>
      </c>
      <c r="F4" s="86">
        <f t="shared" si="2"/>
        <v>1981.35</v>
      </c>
      <c r="G4" s="65" t="s">
        <v>12</v>
      </c>
      <c r="H4" s="65" t="str">
        <f t="shared" ref="H4:H28" si="7">Q4</f>
        <v>00310123253TRLO1</v>
      </c>
      <c r="I4" s="66"/>
      <c r="J4" t="s">
        <v>107</v>
      </c>
      <c r="K4" t="s">
        <v>108</v>
      </c>
      <c r="L4">
        <v>63</v>
      </c>
      <c r="M4">
        <v>31.45</v>
      </c>
      <c r="N4" t="s">
        <v>109</v>
      </c>
      <c r="O4" t="s">
        <v>2432</v>
      </c>
      <c r="P4" t="s">
        <v>110</v>
      </c>
      <c r="Q4" t="s">
        <v>2433</v>
      </c>
      <c r="R4">
        <v>840</v>
      </c>
      <c r="S4">
        <v>1</v>
      </c>
      <c r="T4">
        <v>1</v>
      </c>
      <c r="U4">
        <v>0</v>
      </c>
      <c r="V4" t="s">
        <v>2431</v>
      </c>
      <c r="W4" t="s">
        <v>1985</v>
      </c>
      <c r="X4">
        <v>1</v>
      </c>
      <c r="Y4">
        <v>0</v>
      </c>
      <c r="Z4">
        <v>0</v>
      </c>
      <c r="AB4" t="s">
        <v>1901</v>
      </c>
      <c r="AC4" t="s">
        <v>46</v>
      </c>
      <c r="AD4">
        <v>1</v>
      </c>
      <c r="AE4" t="s">
        <v>2433</v>
      </c>
      <c r="AF4" t="s">
        <v>107</v>
      </c>
      <c r="AG4">
        <v>1</v>
      </c>
      <c r="AJ4" t="s">
        <v>1902</v>
      </c>
      <c r="AK4" t="s">
        <v>1902</v>
      </c>
      <c r="AL4" t="s">
        <v>46</v>
      </c>
      <c r="AM4" t="s">
        <v>1986</v>
      </c>
      <c r="AN4" t="s">
        <v>45</v>
      </c>
      <c r="AP4">
        <v>0</v>
      </c>
    </row>
    <row r="5" spans="1:42">
      <c r="A5" s="67" t="e">
        <f>#REF!</f>
        <v>#REF!</v>
      </c>
      <c r="B5" s="63" t="e">
        <f t="shared" si="4"/>
        <v>#VALUE!</v>
      </c>
      <c r="C5" s="63" t="s">
        <v>106</v>
      </c>
      <c r="D5" s="64">
        <f t="shared" si="5"/>
        <v>0</v>
      </c>
      <c r="E5" s="84">
        <f t="shared" si="6"/>
        <v>0</v>
      </c>
      <c r="F5" s="86">
        <f t="shared" si="2"/>
        <v>0</v>
      </c>
      <c r="G5" s="65" t="s">
        <v>12</v>
      </c>
      <c r="H5" s="65">
        <f t="shared" si="7"/>
        <v>0</v>
      </c>
      <c r="I5" s="66"/>
      <c r="AJ5" t="s">
        <v>1902</v>
      </c>
      <c r="AK5" t="s">
        <v>1902</v>
      </c>
      <c r="AL5" t="s">
        <v>46</v>
      </c>
      <c r="AM5" t="s">
        <v>1986</v>
      </c>
      <c r="AN5" t="s">
        <v>45</v>
      </c>
      <c r="AP5">
        <v>0</v>
      </c>
    </row>
    <row r="6" spans="1:42">
      <c r="A6" s="67" t="e">
        <f>#REF!</f>
        <v>#REF!</v>
      </c>
      <c r="B6" s="63" t="e">
        <f t="shared" si="4"/>
        <v>#VALUE!</v>
      </c>
      <c r="C6" s="63" t="s">
        <v>106</v>
      </c>
      <c r="D6" s="64">
        <f t="shared" si="5"/>
        <v>0</v>
      </c>
      <c r="E6" s="84">
        <f t="shared" si="6"/>
        <v>0</v>
      </c>
      <c r="F6" s="86">
        <f t="shared" si="2"/>
        <v>0</v>
      </c>
      <c r="G6" s="65" t="s">
        <v>12</v>
      </c>
      <c r="H6" s="65">
        <f t="shared" si="7"/>
        <v>0</v>
      </c>
      <c r="I6" s="66"/>
      <c r="AJ6" t="s">
        <v>1902</v>
      </c>
      <c r="AK6" t="s">
        <v>1902</v>
      </c>
      <c r="AL6" t="s">
        <v>46</v>
      </c>
      <c r="AM6" t="s">
        <v>1986</v>
      </c>
      <c r="AN6" t="s">
        <v>45</v>
      </c>
      <c r="AP6">
        <v>0</v>
      </c>
    </row>
    <row r="7" spans="1:42">
      <c r="A7" s="67" t="e">
        <f>#REF!</f>
        <v>#REF!</v>
      </c>
      <c r="B7" s="63" t="e">
        <f t="shared" si="4"/>
        <v>#VALUE!</v>
      </c>
      <c r="C7" s="63" t="s">
        <v>106</v>
      </c>
      <c r="D7" s="64">
        <f t="shared" si="5"/>
        <v>0</v>
      </c>
      <c r="E7" s="84">
        <f t="shared" si="6"/>
        <v>0</v>
      </c>
      <c r="F7" s="86">
        <f t="shared" si="2"/>
        <v>0</v>
      </c>
      <c r="G7" s="65" t="s">
        <v>12</v>
      </c>
      <c r="H7" s="65">
        <f t="shared" si="7"/>
        <v>0</v>
      </c>
      <c r="I7" s="66"/>
      <c r="AJ7" t="s">
        <v>1902</v>
      </c>
      <c r="AK7" t="s">
        <v>1902</v>
      </c>
      <c r="AL7" t="s">
        <v>46</v>
      </c>
      <c r="AM7" t="s">
        <v>1986</v>
      </c>
      <c r="AN7" t="s">
        <v>45</v>
      </c>
      <c r="AP7">
        <v>0</v>
      </c>
    </row>
    <row r="8" spans="1:42">
      <c r="A8" s="67" t="e">
        <f>#REF!</f>
        <v>#REF!</v>
      </c>
      <c r="B8" s="63" t="e">
        <f t="shared" si="4"/>
        <v>#VALUE!</v>
      </c>
      <c r="C8" s="63" t="s">
        <v>106</v>
      </c>
      <c r="D8" s="64">
        <f t="shared" si="5"/>
        <v>0</v>
      </c>
      <c r="E8" s="84">
        <f t="shared" si="6"/>
        <v>0</v>
      </c>
      <c r="F8" s="86">
        <f t="shared" si="2"/>
        <v>0</v>
      </c>
      <c r="G8" s="65" t="s">
        <v>12</v>
      </c>
      <c r="H8" s="65">
        <f t="shared" si="7"/>
        <v>0</v>
      </c>
      <c r="I8" s="66"/>
    </row>
    <row r="9" spans="1:42">
      <c r="A9" s="67" t="e">
        <f>#REF!</f>
        <v>#REF!</v>
      </c>
      <c r="B9" s="63" t="e">
        <f t="shared" si="4"/>
        <v>#VALUE!</v>
      </c>
      <c r="C9" s="63" t="s">
        <v>106</v>
      </c>
      <c r="D9" s="64">
        <f t="shared" si="5"/>
        <v>0</v>
      </c>
      <c r="E9" s="84">
        <f t="shared" si="6"/>
        <v>0</v>
      </c>
      <c r="F9" s="86">
        <f t="shared" si="2"/>
        <v>0</v>
      </c>
      <c r="G9" s="65" t="s">
        <v>12</v>
      </c>
      <c r="H9" s="65">
        <f t="shared" si="7"/>
        <v>0</v>
      </c>
      <c r="I9" s="66"/>
    </row>
    <row r="10" spans="1:42">
      <c r="A10" s="67" t="e">
        <f>#REF!</f>
        <v>#REF!</v>
      </c>
      <c r="B10" s="63" t="e">
        <f t="shared" si="4"/>
        <v>#VALUE!</v>
      </c>
      <c r="C10" s="63" t="s">
        <v>106</v>
      </c>
      <c r="D10" s="64">
        <f t="shared" si="5"/>
        <v>0</v>
      </c>
      <c r="E10" s="84">
        <f t="shared" si="6"/>
        <v>0</v>
      </c>
      <c r="F10" s="86">
        <f t="shared" si="2"/>
        <v>0</v>
      </c>
      <c r="G10" s="65" t="s">
        <v>12</v>
      </c>
      <c r="H10" s="65">
        <f t="shared" si="7"/>
        <v>0</v>
      </c>
      <c r="I10" s="66"/>
    </row>
    <row r="11" spans="1:42">
      <c r="A11" s="67" t="e">
        <f>#REF!</f>
        <v>#REF!</v>
      </c>
      <c r="B11" s="63" t="e">
        <f t="shared" si="4"/>
        <v>#VALUE!</v>
      </c>
      <c r="C11" s="63" t="s">
        <v>106</v>
      </c>
      <c r="D11" s="64">
        <f t="shared" si="5"/>
        <v>0</v>
      </c>
      <c r="E11" s="84">
        <f t="shared" si="6"/>
        <v>0</v>
      </c>
      <c r="F11" s="86">
        <f t="shared" si="2"/>
        <v>0</v>
      </c>
      <c r="G11" s="65" t="s">
        <v>12</v>
      </c>
      <c r="H11" s="65">
        <f t="shared" si="7"/>
        <v>0</v>
      </c>
      <c r="I11" s="66"/>
    </row>
    <row r="12" spans="1:42">
      <c r="A12" s="67" t="e">
        <f>#REF!</f>
        <v>#REF!</v>
      </c>
      <c r="B12" s="63" t="e">
        <f t="shared" si="4"/>
        <v>#VALUE!</v>
      </c>
      <c r="C12" s="63" t="s">
        <v>106</v>
      </c>
      <c r="D12" s="64">
        <f t="shared" si="5"/>
        <v>0</v>
      </c>
      <c r="E12" s="84">
        <f t="shared" si="6"/>
        <v>0</v>
      </c>
      <c r="F12" s="86">
        <f t="shared" si="2"/>
        <v>0</v>
      </c>
      <c r="G12" s="65" t="s">
        <v>12</v>
      </c>
      <c r="H12" s="65">
        <f t="shared" si="7"/>
        <v>0</v>
      </c>
      <c r="I12" s="66"/>
    </row>
    <row r="13" spans="1:42">
      <c r="A13" s="67" t="e">
        <f>#REF!</f>
        <v>#REF!</v>
      </c>
      <c r="B13" s="63" t="e">
        <f t="shared" si="4"/>
        <v>#VALUE!</v>
      </c>
      <c r="C13" s="63" t="s">
        <v>106</v>
      </c>
      <c r="D13" s="64">
        <f t="shared" si="5"/>
        <v>0</v>
      </c>
      <c r="E13" s="84">
        <f t="shared" si="6"/>
        <v>0</v>
      </c>
      <c r="F13" s="86">
        <f t="shared" si="2"/>
        <v>0</v>
      </c>
      <c r="G13" s="65" t="s">
        <v>12</v>
      </c>
      <c r="H13" s="65">
        <f t="shared" si="7"/>
        <v>0</v>
      </c>
      <c r="I13" s="66"/>
    </row>
    <row r="14" spans="1:42">
      <c r="A14" s="67" t="e">
        <f>#REF!</f>
        <v>#REF!</v>
      </c>
      <c r="B14" s="63" t="e">
        <f t="shared" si="4"/>
        <v>#VALUE!</v>
      </c>
      <c r="C14" s="63" t="s">
        <v>106</v>
      </c>
      <c r="D14" s="64">
        <f t="shared" si="5"/>
        <v>0</v>
      </c>
      <c r="E14" s="84">
        <f t="shared" si="6"/>
        <v>0</v>
      </c>
      <c r="F14" s="86">
        <f t="shared" si="2"/>
        <v>0</v>
      </c>
      <c r="G14" s="65" t="s">
        <v>12</v>
      </c>
      <c r="H14" s="65">
        <f t="shared" si="7"/>
        <v>0</v>
      </c>
      <c r="I14" s="66"/>
    </row>
    <row r="15" spans="1:42">
      <c r="A15" s="67" t="e">
        <f>#REF!</f>
        <v>#REF!</v>
      </c>
      <c r="B15" s="63" t="e">
        <f t="shared" si="4"/>
        <v>#VALUE!</v>
      </c>
      <c r="C15" s="63" t="s">
        <v>106</v>
      </c>
      <c r="D15" s="64">
        <f t="shared" si="5"/>
        <v>0</v>
      </c>
      <c r="E15" s="84">
        <f t="shared" si="6"/>
        <v>0</v>
      </c>
      <c r="F15" s="86">
        <f t="shared" si="2"/>
        <v>0</v>
      </c>
      <c r="G15" s="65" t="s">
        <v>12</v>
      </c>
      <c r="H15" s="65">
        <f t="shared" si="7"/>
        <v>0</v>
      </c>
      <c r="I15" s="66"/>
    </row>
    <row r="16" spans="1:42">
      <c r="A16" s="67" t="e">
        <f>#REF!</f>
        <v>#REF!</v>
      </c>
      <c r="B16" s="63" t="e">
        <f t="shared" si="4"/>
        <v>#VALUE!</v>
      </c>
      <c r="C16" s="63" t="s">
        <v>106</v>
      </c>
      <c r="D16" s="64">
        <f t="shared" si="5"/>
        <v>0</v>
      </c>
      <c r="E16" s="84">
        <f t="shared" si="6"/>
        <v>0</v>
      </c>
      <c r="F16" s="86">
        <f t="shared" si="2"/>
        <v>0</v>
      </c>
      <c r="G16" s="65" t="s">
        <v>12</v>
      </c>
      <c r="H16" s="65">
        <f t="shared" si="7"/>
        <v>0</v>
      </c>
      <c r="I16" s="66"/>
    </row>
    <row r="17" spans="1:9">
      <c r="A17" s="67" t="e">
        <f>#REF!</f>
        <v>#REF!</v>
      </c>
      <c r="B17" s="63" t="e">
        <f t="shared" si="4"/>
        <v>#VALUE!</v>
      </c>
      <c r="C17" s="63" t="s">
        <v>106</v>
      </c>
      <c r="D17" s="64">
        <f t="shared" si="5"/>
        <v>0</v>
      </c>
      <c r="E17" s="84">
        <f t="shared" si="6"/>
        <v>0</v>
      </c>
      <c r="F17" s="86">
        <f t="shared" si="2"/>
        <v>0</v>
      </c>
      <c r="G17" s="65" t="s">
        <v>12</v>
      </c>
      <c r="H17" s="65">
        <f t="shared" si="7"/>
        <v>0</v>
      </c>
      <c r="I17" s="66"/>
    </row>
    <row r="18" spans="1:9">
      <c r="A18" s="67" t="e">
        <f>#REF!</f>
        <v>#REF!</v>
      </c>
      <c r="B18" s="63" t="e">
        <f t="shared" si="4"/>
        <v>#VALUE!</v>
      </c>
      <c r="C18" s="63" t="s">
        <v>106</v>
      </c>
      <c r="D18" s="64">
        <f t="shared" si="5"/>
        <v>0</v>
      </c>
      <c r="E18" s="84">
        <f t="shared" si="6"/>
        <v>0</v>
      </c>
      <c r="F18" s="86">
        <f t="shared" si="2"/>
        <v>0</v>
      </c>
      <c r="G18" s="65" t="s">
        <v>12</v>
      </c>
      <c r="H18" s="65">
        <f t="shared" si="7"/>
        <v>0</v>
      </c>
      <c r="I18" s="66"/>
    </row>
    <row r="19" spans="1:9">
      <c r="A19" s="67" t="e">
        <f>#REF!</f>
        <v>#REF!</v>
      </c>
      <c r="B19" s="63" t="e">
        <f t="shared" si="4"/>
        <v>#VALUE!</v>
      </c>
      <c r="C19" s="63" t="s">
        <v>106</v>
      </c>
      <c r="D19" s="64">
        <f t="shared" si="5"/>
        <v>0</v>
      </c>
      <c r="E19" s="84">
        <f t="shared" si="6"/>
        <v>0</v>
      </c>
      <c r="F19" s="86">
        <f t="shared" si="2"/>
        <v>0</v>
      </c>
      <c r="G19" s="65" t="s">
        <v>12</v>
      </c>
      <c r="H19" s="65">
        <f t="shared" si="7"/>
        <v>0</v>
      </c>
      <c r="I19" s="66"/>
    </row>
    <row r="20" spans="1:9">
      <c r="A20" s="67" t="e">
        <f>#REF!</f>
        <v>#REF!</v>
      </c>
      <c r="B20" s="63" t="e">
        <f t="shared" si="4"/>
        <v>#VALUE!</v>
      </c>
      <c r="C20" s="63" t="s">
        <v>106</v>
      </c>
      <c r="D20" s="64">
        <f t="shared" si="5"/>
        <v>0</v>
      </c>
      <c r="E20" s="84">
        <f t="shared" si="6"/>
        <v>0</v>
      </c>
      <c r="F20" s="86">
        <f t="shared" si="2"/>
        <v>0</v>
      </c>
      <c r="G20" s="65" t="s">
        <v>12</v>
      </c>
      <c r="H20" s="65">
        <f t="shared" si="7"/>
        <v>0</v>
      </c>
      <c r="I20" s="66"/>
    </row>
    <row r="21" spans="1:9">
      <c r="A21" s="67" t="e">
        <f>#REF!</f>
        <v>#REF!</v>
      </c>
      <c r="B21" s="63" t="e">
        <f t="shared" si="4"/>
        <v>#VALUE!</v>
      </c>
      <c r="C21" s="63" t="s">
        <v>106</v>
      </c>
      <c r="D21" s="64">
        <f t="shared" si="5"/>
        <v>0</v>
      </c>
      <c r="E21" s="84">
        <f t="shared" si="6"/>
        <v>0</v>
      </c>
      <c r="F21" s="86">
        <f t="shared" si="2"/>
        <v>0</v>
      </c>
      <c r="G21" s="65" t="s">
        <v>12</v>
      </c>
      <c r="H21" s="65">
        <f t="shared" si="7"/>
        <v>0</v>
      </c>
      <c r="I21" s="66"/>
    </row>
    <row r="22" spans="1:9">
      <c r="A22" s="67" t="e">
        <f>#REF!</f>
        <v>#REF!</v>
      </c>
      <c r="B22" s="63" t="e">
        <f t="shared" si="4"/>
        <v>#VALUE!</v>
      </c>
      <c r="C22" s="63" t="s">
        <v>106</v>
      </c>
      <c r="D22" s="64">
        <f t="shared" si="5"/>
        <v>0</v>
      </c>
      <c r="E22" s="84">
        <f t="shared" si="6"/>
        <v>0</v>
      </c>
      <c r="F22" s="86">
        <f t="shared" si="2"/>
        <v>0</v>
      </c>
      <c r="G22" s="65" t="s">
        <v>12</v>
      </c>
      <c r="H22" s="65">
        <f t="shared" si="7"/>
        <v>0</v>
      </c>
      <c r="I22" s="66"/>
    </row>
    <row r="23" spans="1:9">
      <c r="A23" s="67" t="e">
        <f>#REF!</f>
        <v>#REF!</v>
      </c>
      <c r="B23" s="63" t="e">
        <f t="shared" si="4"/>
        <v>#VALUE!</v>
      </c>
      <c r="C23" s="63" t="s">
        <v>106</v>
      </c>
      <c r="D23" s="64">
        <f t="shared" si="5"/>
        <v>0</v>
      </c>
      <c r="E23" s="84">
        <f t="shared" si="6"/>
        <v>0</v>
      </c>
      <c r="F23" s="86">
        <f t="shared" si="2"/>
        <v>0</v>
      </c>
      <c r="G23" s="65" t="s">
        <v>12</v>
      </c>
      <c r="H23" s="65">
        <f t="shared" si="7"/>
        <v>0</v>
      </c>
      <c r="I23" s="66"/>
    </row>
    <row r="24" spans="1:9">
      <c r="A24" s="67" t="e">
        <f>#REF!</f>
        <v>#REF!</v>
      </c>
      <c r="B24" s="63" t="e">
        <f t="shared" si="4"/>
        <v>#VALUE!</v>
      </c>
      <c r="C24" s="63" t="s">
        <v>106</v>
      </c>
      <c r="D24" s="64">
        <f t="shared" si="5"/>
        <v>0</v>
      </c>
      <c r="E24" s="84">
        <f t="shared" si="6"/>
        <v>0</v>
      </c>
      <c r="F24" s="86">
        <f t="shared" si="2"/>
        <v>0</v>
      </c>
      <c r="G24" s="65" t="s">
        <v>12</v>
      </c>
      <c r="H24" s="65">
        <f t="shared" si="7"/>
        <v>0</v>
      </c>
    </row>
    <row r="25" spans="1:9">
      <c r="A25" s="67" t="e">
        <f>#REF!</f>
        <v>#REF!</v>
      </c>
      <c r="B25" s="63" t="e">
        <f t="shared" si="4"/>
        <v>#VALUE!</v>
      </c>
      <c r="C25" s="63" t="s">
        <v>106</v>
      </c>
      <c r="D25" s="64">
        <f t="shared" si="5"/>
        <v>0</v>
      </c>
      <c r="E25" s="84">
        <f t="shared" si="6"/>
        <v>0</v>
      </c>
      <c r="F25" s="86">
        <f t="shared" si="2"/>
        <v>0</v>
      </c>
      <c r="G25" s="65" t="s">
        <v>12</v>
      </c>
      <c r="H25" s="65">
        <f t="shared" si="7"/>
        <v>0</v>
      </c>
    </row>
    <row r="26" spans="1:9">
      <c r="A26" s="67" t="e">
        <f>#REF!</f>
        <v>#REF!</v>
      </c>
      <c r="B26" s="63" t="e">
        <f t="shared" si="4"/>
        <v>#VALUE!</v>
      </c>
      <c r="C26" s="63" t="s">
        <v>106</v>
      </c>
      <c r="D26" s="64">
        <f t="shared" si="5"/>
        <v>0</v>
      </c>
      <c r="E26" s="84">
        <f t="shared" si="6"/>
        <v>0</v>
      </c>
      <c r="F26" s="86">
        <f t="shared" si="2"/>
        <v>0</v>
      </c>
      <c r="G26" s="65" t="s">
        <v>12</v>
      </c>
      <c r="H26" s="65">
        <f t="shared" si="7"/>
        <v>0</v>
      </c>
    </row>
    <row r="27" spans="1:9">
      <c r="A27" s="67" t="e">
        <f>#REF!</f>
        <v>#REF!</v>
      </c>
      <c r="B27" s="63" t="e">
        <f t="shared" si="4"/>
        <v>#VALUE!</v>
      </c>
      <c r="C27" s="63" t="s">
        <v>106</v>
      </c>
      <c r="D27" s="64">
        <f t="shared" si="5"/>
        <v>0</v>
      </c>
      <c r="E27" s="84">
        <f t="shared" si="6"/>
        <v>0</v>
      </c>
      <c r="F27" s="86">
        <f t="shared" si="2"/>
        <v>0</v>
      </c>
      <c r="G27" s="65" t="s">
        <v>12</v>
      </c>
      <c r="H27" s="65">
        <f t="shared" si="7"/>
        <v>0</v>
      </c>
    </row>
    <row r="28" spans="1:9">
      <c r="A28" s="67" t="e">
        <f>#REF!</f>
        <v>#REF!</v>
      </c>
      <c r="B28" s="63" t="e">
        <f t="shared" si="4"/>
        <v>#VALUE!</v>
      </c>
      <c r="C28" s="63" t="s">
        <v>106</v>
      </c>
      <c r="D28" s="64">
        <f t="shared" si="5"/>
        <v>0</v>
      </c>
      <c r="E28" s="84">
        <f t="shared" si="6"/>
        <v>0</v>
      </c>
      <c r="F28" s="86">
        <f t="shared" si="2"/>
        <v>0</v>
      </c>
      <c r="G28" s="65" t="s">
        <v>12</v>
      </c>
      <c r="H28" s="65">
        <f t="shared" si="7"/>
        <v>0</v>
      </c>
    </row>
    <row r="29" spans="1:9">
      <c r="A29" s="67" t="e">
        <f>#REF!</f>
        <v>#REF!</v>
      </c>
      <c r="B29" s="63" t="e">
        <f t="shared" ref="B29:B57" si="8">MID(O29,FIND(" ",O29)+1,8)</f>
        <v>#VALUE!</v>
      </c>
      <c r="C29" s="63" t="s">
        <v>106</v>
      </c>
      <c r="D29" s="64">
        <f t="shared" ref="D29:D58" si="9">L29</f>
        <v>0</v>
      </c>
      <c r="E29" s="84">
        <f t="shared" ref="E29:E58" si="10">M29</f>
        <v>0</v>
      </c>
      <c r="F29" s="86">
        <f t="shared" si="2"/>
        <v>0</v>
      </c>
      <c r="G29" s="65" t="s">
        <v>12</v>
      </c>
      <c r="H29" s="65">
        <f t="shared" ref="H29:H58" si="11">Q29</f>
        <v>0</v>
      </c>
    </row>
    <row r="30" spans="1:9">
      <c r="A30" s="67" t="e">
        <f>#REF!</f>
        <v>#REF!</v>
      </c>
      <c r="B30" s="63" t="e">
        <f t="shared" si="8"/>
        <v>#VALUE!</v>
      </c>
      <c r="C30" s="63" t="s">
        <v>106</v>
      </c>
      <c r="D30" s="64">
        <f t="shared" si="9"/>
        <v>0</v>
      </c>
      <c r="E30" s="84">
        <f t="shared" si="10"/>
        <v>0</v>
      </c>
      <c r="F30" s="86">
        <f t="shared" si="2"/>
        <v>0</v>
      </c>
      <c r="G30" s="65" t="s">
        <v>12</v>
      </c>
      <c r="H30" s="65">
        <f t="shared" si="11"/>
        <v>0</v>
      </c>
    </row>
    <row r="31" spans="1:9">
      <c r="A31" s="67" t="e">
        <f>#REF!</f>
        <v>#REF!</v>
      </c>
      <c r="B31" s="63" t="e">
        <f t="shared" si="8"/>
        <v>#VALUE!</v>
      </c>
      <c r="C31" s="63" t="s">
        <v>106</v>
      </c>
      <c r="D31" s="64">
        <f t="shared" si="9"/>
        <v>0</v>
      </c>
      <c r="E31" s="84">
        <f t="shared" si="10"/>
        <v>0</v>
      </c>
      <c r="F31" s="86">
        <f t="shared" si="2"/>
        <v>0</v>
      </c>
      <c r="G31" s="65" t="s">
        <v>12</v>
      </c>
      <c r="H31" s="65">
        <f t="shared" si="11"/>
        <v>0</v>
      </c>
    </row>
    <row r="32" spans="1:9">
      <c r="A32" s="67" t="e">
        <f>#REF!</f>
        <v>#REF!</v>
      </c>
      <c r="B32" s="63" t="e">
        <f t="shared" si="8"/>
        <v>#VALUE!</v>
      </c>
      <c r="C32" s="63" t="s">
        <v>106</v>
      </c>
      <c r="D32" s="64">
        <f t="shared" si="9"/>
        <v>0</v>
      </c>
      <c r="E32" s="84">
        <f t="shared" si="10"/>
        <v>0</v>
      </c>
      <c r="F32" s="86">
        <f t="shared" si="2"/>
        <v>0</v>
      </c>
      <c r="G32" s="65" t="s">
        <v>12</v>
      </c>
      <c r="H32" s="65">
        <f t="shared" si="11"/>
        <v>0</v>
      </c>
    </row>
    <row r="33" spans="1:8">
      <c r="A33" s="67" t="e">
        <f>#REF!</f>
        <v>#REF!</v>
      </c>
      <c r="B33" s="63" t="e">
        <f t="shared" si="8"/>
        <v>#VALUE!</v>
      </c>
      <c r="C33" s="63" t="s">
        <v>106</v>
      </c>
      <c r="D33" s="64">
        <f t="shared" si="9"/>
        <v>0</v>
      </c>
      <c r="E33" s="84">
        <f t="shared" si="10"/>
        <v>0</v>
      </c>
      <c r="F33" s="86">
        <f t="shared" si="2"/>
        <v>0</v>
      </c>
      <c r="G33" s="65" t="s">
        <v>12</v>
      </c>
      <c r="H33" s="65">
        <f t="shared" si="11"/>
        <v>0</v>
      </c>
    </row>
    <row r="34" spans="1:8">
      <c r="A34" s="67" t="e">
        <f>#REF!</f>
        <v>#REF!</v>
      </c>
      <c r="B34" s="63" t="e">
        <f t="shared" si="8"/>
        <v>#VALUE!</v>
      </c>
      <c r="C34" s="63" t="s">
        <v>106</v>
      </c>
      <c r="D34" s="64">
        <f t="shared" si="9"/>
        <v>0</v>
      </c>
      <c r="E34" s="84">
        <f t="shared" si="10"/>
        <v>0</v>
      </c>
      <c r="F34" s="86">
        <f t="shared" si="2"/>
        <v>0</v>
      </c>
      <c r="G34" s="65" t="s">
        <v>12</v>
      </c>
      <c r="H34" s="65">
        <f t="shared" si="11"/>
        <v>0</v>
      </c>
    </row>
    <row r="35" spans="1:8">
      <c r="A35" s="67" t="e">
        <f>#REF!</f>
        <v>#REF!</v>
      </c>
      <c r="B35" s="63" t="e">
        <f t="shared" si="8"/>
        <v>#VALUE!</v>
      </c>
      <c r="C35" s="63" t="s">
        <v>106</v>
      </c>
      <c r="D35" s="64">
        <f t="shared" si="9"/>
        <v>0</v>
      </c>
      <c r="E35" s="84">
        <f t="shared" si="10"/>
        <v>0</v>
      </c>
      <c r="F35" s="86">
        <f t="shared" si="2"/>
        <v>0</v>
      </c>
      <c r="G35" s="65" t="s">
        <v>12</v>
      </c>
      <c r="H35" s="65">
        <f t="shared" si="11"/>
        <v>0</v>
      </c>
    </row>
    <row r="36" spans="1:8">
      <c r="A36" s="67" t="e">
        <f>#REF!</f>
        <v>#REF!</v>
      </c>
      <c r="B36" s="63" t="e">
        <f t="shared" si="8"/>
        <v>#VALUE!</v>
      </c>
      <c r="C36" s="63" t="s">
        <v>106</v>
      </c>
      <c r="D36" s="64">
        <f t="shared" si="9"/>
        <v>0</v>
      </c>
      <c r="E36" s="84">
        <f t="shared" si="10"/>
        <v>0</v>
      </c>
      <c r="F36" s="86">
        <f t="shared" si="2"/>
        <v>0</v>
      </c>
      <c r="G36" s="65" t="s">
        <v>12</v>
      </c>
      <c r="H36" s="65">
        <f t="shared" si="11"/>
        <v>0</v>
      </c>
    </row>
    <row r="37" spans="1:8">
      <c r="A37" s="67" t="e">
        <f>#REF!</f>
        <v>#REF!</v>
      </c>
      <c r="B37" s="63" t="e">
        <f t="shared" si="8"/>
        <v>#VALUE!</v>
      </c>
      <c r="C37" s="63" t="s">
        <v>106</v>
      </c>
      <c r="D37" s="64">
        <f t="shared" si="9"/>
        <v>0</v>
      </c>
      <c r="E37" s="84">
        <f t="shared" si="10"/>
        <v>0</v>
      </c>
      <c r="F37" s="86">
        <f t="shared" si="2"/>
        <v>0</v>
      </c>
      <c r="G37" s="65" t="s">
        <v>12</v>
      </c>
      <c r="H37" s="65">
        <f t="shared" si="11"/>
        <v>0</v>
      </c>
    </row>
    <row r="38" spans="1:8">
      <c r="A38" s="67" t="e">
        <f>#REF!</f>
        <v>#REF!</v>
      </c>
      <c r="B38" s="63" t="e">
        <f t="shared" si="8"/>
        <v>#VALUE!</v>
      </c>
      <c r="C38" s="63" t="s">
        <v>106</v>
      </c>
      <c r="D38" s="64">
        <f t="shared" si="9"/>
        <v>0</v>
      </c>
      <c r="E38" s="84">
        <f t="shared" si="10"/>
        <v>0</v>
      </c>
      <c r="F38" s="86">
        <f t="shared" si="2"/>
        <v>0</v>
      </c>
      <c r="G38" s="65" t="s">
        <v>12</v>
      </c>
      <c r="H38" s="65">
        <f t="shared" si="11"/>
        <v>0</v>
      </c>
    </row>
    <row r="39" spans="1:8">
      <c r="A39" s="67" t="e">
        <f>#REF!</f>
        <v>#REF!</v>
      </c>
      <c r="B39" s="63" t="e">
        <f t="shared" si="8"/>
        <v>#VALUE!</v>
      </c>
      <c r="C39" s="63" t="s">
        <v>106</v>
      </c>
      <c r="D39" s="64">
        <f t="shared" si="9"/>
        <v>0</v>
      </c>
      <c r="E39" s="84">
        <f t="shared" si="10"/>
        <v>0</v>
      </c>
      <c r="F39" s="86">
        <f t="shared" si="2"/>
        <v>0</v>
      </c>
      <c r="G39" s="65" t="s">
        <v>12</v>
      </c>
      <c r="H39" s="65">
        <f t="shared" si="11"/>
        <v>0</v>
      </c>
    </row>
    <row r="40" spans="1:8">
      <c r="A40" s="67" t="e">
        <f>#REF!</f>
        <v>#REF!</v>
      </c>
      <c r="B40" s="63" t="e">
        <f t="shared" si="8"/>
        <v>#VALUE!</v>
      </c>
      <c r="C40" s="63" t="s">
        <v>106</v>
      </c>
      <c r="D40" s="64">
        <f t="shared" si="9"/>
        <v>0</v>
      </c>
      <c r="E40" s="84">
        <f t="shared" si="10"/>
        <v>0</v>
      </c>
      <c r="F40" s="86">
        <f t="shared" si="2"/>
        <v>0</v>
      </c>
      <c r="G40" s="65" t="s">
        <v>12</v>
      </c>
      <c r="H40" s="65">
        <f t="shared" si="11"/>
        <v>0</v>
      </c>
    </row>
    <row r="41" spans="1:8">
      <c r="A41" s="67" t="e">
        <f>#REF!</f>
        <v>#REF!</v>
      </c>
      <c r="B41" s="63" t="e">
        <f t="shared" si="8"/>
        <v>#VALUE!</v>
      </c>
      <c r="C41" s="63" t="s">
        <v>106</v>
      </c>
      <c r="D41" s="64">
        <f t="shared" si="9"/>
        <v>0</v>
      </c>
      <c r="E41" s="84">
        <f t="shared" si="10"/>
        <v>0</v>
      </c>
      <c r="F41" s="86">
        <f t="shared" si="2"/>
        <v>0</v>
      </c>
      <c r="G41" s="65" t="s">
        <v>12</v>
      </c>
      <c r="H41" s="65">
        <f t="shared" si="11"/>
        <v>0</v>
      </c>
    </row>
    <row r="42" spans="1:8">
      <c r="A42" s="67" t="e">
        <f>#REF!</f>
        <v>#REF!</v>
      </c>
      <c r="B42" s="63" t="e">
        <f t="shared" si="8"/>
        <v>#VALUE!</v>
      </c>
      <c r="C42" s="63" t="s">
        <v>106</v>
      </c>
      <c r="D42" s="64">
        <f t="shared" si="9"/>
        <v>0</v>
      </c>
      <c r="E42" s="84">
        <f t="shared" si="10"/>
        <v>0</v>
      </c>
      <c r="F42" s="86">
        <f t="shared" si="2"/>
        <v>0</v>
      </c>
      <c r="G42" s="65" t="s">
        <v>12</v>
      </c>
      <c r="H42" s="65">
        <f t="shared" si="11"/>
        <v>0</v>
      </c>
    </row>
    <row r="43" spans="1:8">
      <c r="A43" s="67" t="e">
        <f>#REF!</f>
        <v>#REF!</v>
      </c>
      <c r="B43" s="63" t="e">
        <f t="shared" si="8"/>
        <v>#VALUE!</v>
      </c>
      <c r="C43" s="63" t="s">
        <v>106</v>
      </c>
      <c r="D43" s="64">
        <f t="shared" si="9"/>
        <v>0</v>
      </c>
      <c r="E43" s="84">
        <f t="shared" si="10"/>
        <v>0</v>
      </c>
      <c r="F43" s="86">
        <f t="shared" si="2"/>
        <v>0</v>
      </c>
      <c r="G43" s="65" t="s">
        <v>12</v>
      </c>
      <c r="H43" s="65">
        <f t="shared" si="11"/>
        <v>0</v>
      </c>
    </row>
    <row r="44" spans="1:8">
      <c r="A44" s="67" t="e">
        <f>#REF!</f>
        <v>#REF!</v>
      </c>
      <c r="B44" s="63" t="e">
        <f t="shared" si="8"/>
        <v>#VALUE!</v>
      </c>
      <c r="C44" s="63" t="s">
        <v>106</v>
      </c>
      <c r="D44" s="64">
        <f t="shared" si="9"/>
        <v>0</v>
      </c>
      <c r="E44" s="84">
        <f t="shared" si="10"/>
        <v>0</v>
      </c>
      <c r="F44" s="86">
        <f t="shared" si="2"/>
        <v>0</v>
      </c>
      <c r="G44" s="65" t="s">
        <v>12</v>
      </c>
      <c r="H44" s="65">
        <f t="shared" si="11"/>
        <v>0</v>
      </c>
    </row>
    <row r="45" spans="1:8">
      <c r="A45" s="67" t="e">
        <f>#REF!</f>
        <v>#REF!</v>
      </c>
      <c r="B45" s="63" t="e">
        <f t="shared" si="8"/>
        <v>#VALUE!</v>
      </c>
      <c r="C45" s="63" t="s">
        <v>106</v>
      </c>
      <c r="D45" s="64">
        <f t="shared" si="9"/>
        <v>0</v>
      </c>
      <c r="E45" s="84">
        <f t="shared" si="10"/>
        <v>0</v>
      </c>
      <c r="F45" s="86">
        <f t="shared" si="2"/>
        <v>0</v>
      </c>
      <c r="G45" s="65" t="s">
        <v>12</v>
      </c>
      <c r="H45" s="65">
        <f t="shared" si="11"/>
        <v>0</v>
      </c>
    </row>
    <row r="46" spans="1:8">
      <c r="A46" s="67" t="e">
        <f>#REF!</f>
        <v>#REF!</v>
      </c>
      <c r="B46" s="63" t="e">
        <f t="shared" si="8"/>
        <v>#VALUE!</v>
      </c>
      <c r="C46" s="63" t="s">
        <v>106</v>
      </c>
      <c r="D46" s="64">
        <f t="shared" si="9"/>
        <v>0</v>
      </c>
      <c r="E46" s="84">
        <f t="shared" si="10"/>
        <v>0</v>
      </c>
      <c r="F46" s="86">
        <f t="shared" si="2"/>
        <v>0</v>
      </c>
      <c r="G46" s="65" t="s">
        <v>12</v>
      </c>
      <c r="H46" s="65">
        <f t="shared" si="11"/>
        <v>0</v>
      </c>
    </row>
    <row r="47" spans="1:8">
      <c r="A47" s="67" t="e">
        <f>#REF!</f>
        <v>#REF!</v>
      </c>
      <c r="B47" s="63" t="e">
        <f t="shared" si="8"/>
        <v>#VALUE!</v>
      </c>
      <c r="C47" s="63" t="s">
        <v>106</v>
      </c>
      <c r="D47" s="64">
        <f t="shared" si="9"/>
        <v>0</v>
      </c>
      <c r="E47" s="84">
        <f t="shared" si="10"/>
        <v>0</v>
      </c>
      <c r="F47" s="86">
        <f t="shared" si="2"/>
        <v>0</v>
      </c>
      <c r="G47" s="65" t="s">
        <v>12</v>
      </c>
      <c r="H47" s="65">
        <f t="shared" si="11"/>
        <v>0</v>
      </c>
    </row>
    <row r="48" spans="1:8">
      <c r="A48" s="67" t="e">
        <f>#REF!</f>
        <v>#REF!</v>
      </c>
      <c r="B48" s="63" t="e">
        <f t="shared" si="8"/>
        <v>#VALUE!</v>
      </c>
      <c r="C48" s="63" t="s">
        <v>106</v>
      </c>
      <c r="D48" s="64">
        <f t="shared" si="9"/>
        <v>0</v>
      </c>
      <c r="E48" s="84">
        <f t="shared" si="10"/>
        <v>0</v>
      </c>
      <c r="F48" s="86">
        <f t="shared" si="2"/>
        <v>0</v>
      </c>
      <c r="G48" s="65" t="s">
        <v>12</v>
      </c>
      <c r="H48" s="65">
        <f t="shared" si="11"/>
        <v>0</v>
      </c>
    </row>
    <row r="49" spans="1:8">
      <c r="A49" s="67" t="e">
        <f>#REF!</f>
        <v>#REF!</v>
      </c>
      <c r="B49" s="63" t="e">
        <f t="shared" si="8"/>
        <v>#VALUE!</v>
      </c>
      <c r="C49" s="63" t="s">
        <v>106</v>
      </c>
      <c r="D49" s="64">
        <f t="shared" si="9"/>
        <v>0</v>
      </c>
      <c r="E49" s="84">
        <f t="shared" si="10"/>
        <v>0</v>
      </c>
      <c r="F49" s="86">
        <f t="shared" si="2"/>
        <v>0</v>
      </c>
      <c r="G49" s="65" t="s">
        <v>12</v>
      </c>
      <c r="H49" s="65">
        <f t="shared" si="11"/>
        <v>0</v>
      </c>
    </row>
    <row r="50" spans="1:8">
      <c r="A50" s="67" t="e">
        <f>#REF!</f>
        <v>#REF!</v>
      </c>
      <c r="B50" s="63" t="e">
        <f t="shared" si="8"/>
        <v>#VALUE!</v>
      </c>
      <c r="C50" s="63" t="s">
        <v>106</v>
      </c>
      <c r="D50" s="64">
        <f t="shared" si="9"/>
        <v>0</v>
      </c>
      <c r="E50" s="84">
        <f t="shared" si="10"/>
        <v>0</v>
      </c>
      <c r="F50" s="86">
        <f t="shared" si="2"/>
        <v>0</v>
      </c>
      <c r="G50" s="65" t="s">
        <v>12</v>
      </c>
      <c r="H50" s="65">
        <f t="shared" si="11"/>
        <v>0</v>
      </c>
    </row>
    <row r="51" spans="1:8">
      <c r="A51" s="67" t="e">
        <f>#REF!</f>
        <v>#REF!</v>
      </c>
      <c r="B51" s="63" t="e">
        <f t="shared" si="8"/>
        <v>#VALUE!</v>
      </c>
      <c r="C51" s="63" t="s">
        <v>106</v>
      </c>
      <c r="D51" s="64">
        <f t="shared" si="9"/>
        <v>0</v>
      </c>
      <c r="E51" s="84">
        <f t="shared" si="10"/>
        <v>0</v>
      </c>
      <c r="F51" s="86">
        <f t="shared" si="2"/>
        <v>0</v>
      </c>
      <c r="G51" s="65" t="s">
        <v>12</v>
      </c>
      <c r="H51" s="65">
        <f t="shared" si="11"/>
        <v>0</v>
      </c>
    </row>
    <row r="52" spans="1:8">
      <c r="A52" s="67" t="e">
        <f>#REF!</f>
        <v>#REF!</v>
      </c>
      <c r="B52" s="63" t="e">
        <f t="shared" si="8"/>
        <v>#VALUE!</v>
      </c>
      <c r="C52" s="63" t="s">
        <v>106</v>
      </c>
      <c r="D52" s="64">
        <f t="shared" si="9"/>
        <v>0</v>
      </c>
      <c r="E52" s="84">
        <f t="shared" si="10"/>
        <v>0</v>
      </c>
      <c r="F52" s="86">
        <f t="shared" si="2"/>
        <v>0</v>
      </c>
      <c r="G52" s="65" t="s">
        <v>12</v>
      </c>
      <c r="H52" s="65">
        <f t="shared" si="11"/>
        <v>0</v>
      </c>
    </row>
    <row r="53" spans="1:8">
      <c r="A53" s="67" t="e">
        <f>#REF!</f>
        <v>#REF!</v>
      </c>
      <c r="B53" s="63" t="e">
        <f t="shared" si="8"/>
        <v>#VALUE!</v>
      </c>
      <c r="C53" s="63" t="s">
        <v>106</v>
      </c>
      <c r="D53" s="64">
        <f t="shared" si="9"/>
        <v>0</v>
      </c>
      <c r="E53" s="84">
        <f t="shared" si="10"/>
        <v>0</v>
      </c>
      <c r="F53" s="86">
        <f t="shared" si="2"/>
        <v>0</v>
      </c>
      <c r="G53" s="65" t="s">
        <v>12</v>
      </c>
      <c r="H53" s="65">
        <f t="shared" si="11"/>
        <v>0</v>
      </c>
    </row>
    <row r="54" spans="1:8">
      <c r="A54" s="67" t="e">
        <f>#REF!</f>
        <v>#REF!</v>
      </c>
      <c r="B54" s="63" t="e">
        <f t="shared" si="8"/>
        <v>#VALUE!</v>
      </c>
      <c r="C54" s="63" t="s">
        <v>106</v>
      </c>
      <c r="D54" s="64">
        <f t="shared" si="9"/>
        <v>0</v>
      </c>
      <c r="E54" s="84">
        <f t="shared" si="10"/>
        <v>0</v>
      </c>
      <c r="F54" s="86">
        <f t="shared" si="2"/>
        <v>0</v>
      </c>
      <c r="G54" s="65" t="s">
        <v>12</v>
      </c>
      <c r="H54" s="65">
        <f t="shared" si="11"/>
        <v>0</v>
      </c>
    </row>
    <row r="55" spans="1:8">
      <c r="A55" s="67" t="e">
        <f>#REF!</f>
        <v>#REF!</v>
      </c>
      <c r="B55" s="63" t="e">
        <f t="shared" si="8"/>
        <v>#VALUE!</v>
      </c>
      <c r="C55" s="63" t="s">
        <v>106</v>
      </c>
      <c r="D55" s="64">
        <f t="shared" si="9"/>
        <v>0</v>
      </c>
      <c r="E55" s="84">
        <f t="shared" si="10"/>
        <v>0</v>
      </c>
      <c r="F55" s="86">
        <f t="shared" si="2"/>
        <v>0</v>
      </c>
      <c r="G55" s="65" t="s">
        <v>12</v>
      </c>
      <c r="H55" s="65">
        <f t="shared" si="11"/>
        <v>0</v>
      </c>
    </row>
    <row r="56" spans="1:8">
      <c r="A56" s="67" t="e">
        <f>#REF!</f>
        <v>#REF!</v>
      </c>
      <c r="B56" s="63" t="e">
        <f t="shared" si="8"/>
        <v>#VALUE!</v>
      </c>
      <c r="C56" s="63" t="s">
        <v>106</v>
      </c>
      <c r="D56" s="64">
        <f t="shared" si="9"/>
        <v>0</v>
      </c>
      <c r="E56" s="84">
        <f t="shared" si="10"/>
        <v>0</v>
      </c>
      <c r="F56" s="86">
        <f t="shared" si="2"/>
        <v>0</v>
      </c>
      <c r="G56" s="65" t="s">
        <v>12</v>
      </c>
      <c r="H56" s="65">
        <f t="shared" si="11"/>
        <v>0</v>
      </c>
    </row>
    <row r="57" spans="1:8">
      <c r="A57" s="67" t="e">
        <f>#REF!</f>
        <v>#REF!</v>
      </c>
      <c r="B57" s="63" t="e">
        <f t="shared" si="8"/>
        <v>#VALUE!</v>
      </c>
      <c r="C57" s="63" t="s">
        <v>106</v>
      </c>
      <c r="D57" s="64">
        <f t="shared" si="9"/>
        <v>0</v>
      </c>
      <c r="E57" s="84">
        <f t="shared" si="10"/>
        <v>0</v>
      </c>
      <c r="F57" s="86">
        <f t="shared" si="2"/>
        <v>0</v>
      </c>
      <c r="G57" s="65" t="s">
        <v>12</v>
      </c>
      <c r="H57" s="65">
        <f t="shared" si="11"/>
        <v>0</v>
      </c>
    </row>
    <row r="58" spans="1:8">
      <c r="A58" s="67" t="e">
        <f>#REF!</f>
        <v>#REF!</v>
      </c>
      <c r="B58" s="63" t="e">
        <f t="shared" ref="B58:B121" si="12">MID(O58,FIND(" ",O58)+1,8)</f>
        <v>#VALUE!</v>
      </c>
      <c r="C58" s="63" t="s">
        <v>106</v>
      </c>
      <c r="D58" s="64">
        <f t="shared" si="9"/>
        <v>0</v>
      </c>
      <c r="E58" s="84">
        <f t="shared" si="10"/>
        <v>0</v>
      </c>
      <c r="F58" s="86">
        <f t="shared" si="2"/>
        <v>0</v>
      </c>
      <c r="G58" s="65" t="s">
        <v>12</v>
      </c>
      <c r="H58" s="65">
        <f t="shared" si="11"/>
        <v>0</v>
      </c>
    </row>
    <row r="59" spans="1:8">
      <c r="A59" s="67" t="e">
        <f>#REF!</f>
        <v>#REF!</v>
      </c>
      <c r="B59" s="63" t="e">
        <f t="shared" si="12"/>
        <v>#VALUE!</v>
      </c>
      <c r="C59" s="63" t="s">
        <v>106</v>
      </c>
      <c r="D59" s="64">
        <f t="shared" ref="D59:E122" si="13">L59</f>
        <v>0</v>
      </c>
      <c r="E59" s="84">
        <f t="shared" si="13"/>
        <v>0</v>
      </c>
      <c r="F59" s="86">
        <f t="shared" ref="F59:F122" si="14">(D59*E59)</f>
        <v>0</v>
      </c>
      <c r="G59" s="65" t="s">
        <v>12</v>
      </c>
      <c r="H59" s="65">
        <f t="shared" ref="H59:H122" si="15">Q59</f>
        <v>0</v>
      </c>
    </row>
    <row r="60" spans="1:8">
      <c r="A60" s="67" t="e">
        <f>#REF!</f>
        <v>#REF!</v>
      </c>
      <c r="B60" s="63" t="e">
        <f t="shared" si="12"/>
        <v>#VALUE!</v>
      </c>
      <c r="C60" s="63" t="s">
        <v>106</v>
      </c>
      <c r="D60" s="64">
        <f t="shared" si="13"/>
        <v>0</v>
      </c>
      <c r="E60" s="84">
        <f t="shared" si="13"/>
        <v>0</v>
      </c>
      <c r="F60" s="86">
        <f t="shared" si="14"/>
        <v>0</v>
      </c>
      <c r="G60" s="65" t="s">
        <v>12</v>
      </c>
      <c r="H60" s="65">
        <f t="shared" si="15"/>
        <v>0</v>
      </c>
    </row>
    <row r="61" spans="1:8">
      <c r="A61" s="67" t="e">
        <f>#REF!</f>
        <v>#REF!</v>
      </c>
      <c r="B61" s="63" t="e">
        <f t="shared" si="12"/>
        <v>#VALUE!</v>
      </c>
      <c r="C61" s="63" t="s">
        <v>106</v>
      </c>
      <c r="D61" s="64">
        <f t="shared" si="13"/>
        <v>0</v>
      </c>
      <c r="E61" s="84">
        <f t="shared" si="13"/>
        <v>0</v>
      </c>
      <c r="F61" s="86">
        <f t="shared" si="14"/>
        <v>0</v>
      </c>
      <c r="G61" s="65" t="s">
        <v>12</v>
      </c>
      <c r="H61" s="65">
        <f t="shared" si="15"/>
        <v>0</v>
      </c>
    </row>
    <row r="62" spans="1:8">
      <c r="A62" s="67" t="e">
        <f>#REF!</f>
        <v>#REF!</v>
      </c>
      <c r="B62" s="63" t="e">
        <f t="shared" si="12"/>
        <v>#VALUE!</v>
      </c>
      <c r="C62" s="63" t="s">
        <v>106</v>
      </c>
      <c r="D62" s="64">
        <f t="shared" si="13"/>
        <v>0</v>
      </c>
      <c r="E62" s="84">
        <f t="shared" si="13"/>
        <v>0</v>
      </c>
      <c r="F62" s="86">
        <f t="shared" si="14"/>
        <v>0</v>
      </c>
      <c r="G62" s="65" t="s">
        <v>12</v>
      </c>
      <c r="H62" s="65">
        <f t="shared" si="15"/>
        <v>0</v>
      </c>
    </row>
    <row r="63" spans="1:8">
      <c r="A63" s="67" t="e">
        <f>#REF!</f>
        <v>#REF!</v>
      </c>
      <c r="B63" s="63" t="e">
        <f t="shared" si="12"/>
        <v>#VALUE!</v>
      </c>
      <c r="C63" s="63" t="s">
        <v>106</v>
      </c>
      <c r="D63" s="64">
        <f t="shared" si="13"/>
        <v>0</v>
      </c>
      <c r="E63" s="84">
        <f t="shared" si="13"/>
        <v>0</v>
      </c>
      <c r="F63" s="86">
        <f t="shared" si="14"/>
        <v>0</v>
      </c>
      <c r="G63" s="65" t="s">
        <v>12</v>
      </c>
      <c r="H63" s="65">
        <f t="shared" si="15"/>
        <v>0</v>
      </c>
    </row>
    <row r="64" spans="1:8">
      <c r="A64" s="67" t="e">
        <f>#REF!</f>
        <v>#REF!</v>
      </c>
      <c r="B64" s="63" t="e">
        <f t="shared" si="12"/>
        <v>#VALUE!</v>
      </c>
      <c r="C64" s="63" t="s">
        <v>106</v>
      </c>
      <c r="D64" s="64">
        <f t="shared" si="13"/>
        <v>0</v>
      </c>
      <c r="E64" s="84">
        <f t="shared" si="13"/>
        <v>0</v>
      </c>
      <c r="F64" s="86">
        <f t="shared" si="14"/>
        <v>0</v>
      </c>
      <c r="G64" s="65" t="s">
        <v>12</v>
      </c>
      <c r="H64" s="65">
        <f t="shared" si="15"/>
        <v>0</v>
      </c>
    </row>
    <row r="65" spans="1:8">
      <c r="A65" s="67" t="e">
        <f>#REF!</f>
        <v>#REF!</v>
      </c>
      <c r="B65" s="63" t="e">
        <f t="shared" si="12"/>
        <v>#VALUE!</v>
      </c>
      <c r="C65" s="63" t="s">
        <v>106</v>
      </c>
      <c r="D65" s="64">
        <f t="shared" si="13"/>
        <v>0</v>
      </c>
      <c r="E65" s="84">
        <f t="shared" si="13"/>
        <v>0</v>
      </c>
      <c r="F65" s="86">
        <f t="shared" si="14"/>
        <v>0</v>
      </c>
      <c r="G65" s="65" t="s">
        <v>12</v>
      </c>
      <c r="H65" s="65">
        <f t="shared" si="15"/>
        <v>0</v>
      </c>
    </row>
    <row r="66" spans="1:8">
      <c r="A66" s="67" t="e">
        <f>#REF!</f>
        <v>#REF!</v>
      </c>
      <c r="B66" s="63" t="e">
        <f t="shared" si="12"/>
        <v>#VALUE!</v>
      </c>
      <c r="C66" s="63" t="s">
        <v>106</v>
      </c>
      <c r="D66" s="64">
        <f t="shared" si="13"/>
        <v>0</v>
      </c>
      <c r="E66" s="84">
        <f t="shared" si="13"/>
        <v>0</v>
      </c>
      <c r="F66" s="86">
        <f t="shared" si="14"/>
        <v>0</v>
      </c>
      <c r="G66" s="65" t="s">
        <v>12</v>
      </c>
      <c r="H66" s="65">
        <f t="shared" si="15"/>
        <v>0</v>
      </c>
    </row>
    <row r="67" spans="1:8">
      <c r="A67" s="67" t="e">
        <f>#REF!</f>
        <v>#REF!</v>
      </c>
      <c r="B67" s="63" t="e">
        <f t="shared" si="12"/>
        <v>#VALUE!</v>
      </c>
      <c r="C67" s="63" t="s">
        <v>106</v>
      </c>
      <c r="D67" s="64">
        <f t="shared" si="13"/>
        <v>0</v>
      </c>
      <c r="E67" s="84">
        <f t="shared" si="13"/>
        <v>0</v>
      </c>
      <c r="F67" s="86">
        <f t="shared" si="14"/>
        <v>0</v>
      </c>
      <c r="G67" s="65" t="s">
        <v>12</v>
      </c>
      <c r="H67" s="65">
        <f t="shared" si="15"/>
        <v>0</v>
      </c>
    </row>
    <row r="68" spans="1:8">
      <c r="A68" s="67" t="e">
        <f>#REF!</f>
        <v>#REF!</v>
      </c>
      <c r="B68" s="63" t="e">
        <f t="shared" si="12"/>
        <v>#VALUE!</v>
      </c>
      <c r="C68" s="63" t="s">
        <v>106</v>
      </c>
      <c r="D68" s="64">
        <f t="shared" si="13"/>
        <v>0</v>
      </c>
      <c r="E68" s="84">
        <f t="shared" si="13"/>
        <v>0</v>
      </c>
      <c r="F68" s="86">
        <f t="shared" si="14"/>
        <v>0</v>
      </c>
      <c r="G68" s="65" t="s">
        <v>12</v>
      </c>
      <c r="H68" s="65">
        <f t="shared" si="15"/>
        <v>0</v>
      </c>
    </row>
    <row r="69" spans="1:8">
      <c r="A69" s="67" t="e">
        <f>#REF!</f>
        <v>#REF!</v>
      </c>
      <c r="B69" s="63" t="e">
        <f t="shared" si="12"/>
        <v>#VALUE!</v>
      </c>
      <c r="C69" s="63" t="s">
        <v>106</v>
      </c>
      <c r="D69" s="64">
        <f t="shared" si="13"/>
        <v>0</v>
      </c>
      <c r="E69" s="84">
        <f t="shared" si="13"/>
        <v>0</v>
      </c>
      <c r="F69" s="86">
        <f t="shared" si="14"/>
        <v>0</v>
      </c>
      <c r="G69" s="65" t="s">
        <v>12</v>
      </c>
      <c r="H69" s="65">
        <f t="shared" si="15"/>
        <v>0</v>
      </c>
    </row>
    <row r="70" spans="1:8">
      <c r="A70" s="67" t="e">
        <f>#REF!</f>
        <v>#REF!</v>
      </c>
      <c r="B70" s="63" t="e">
        <f t="shared" si="12"/>
        <v>#VALUE!</v>
      </c>
      <c r="C70" s="63" t="s">
        <v>106</v>
      </c>
      <c r="D70" s="64">
        <f t="shared" si="13"/>
        <v>0</v>
      </c>
      <c r="E70" s="84">
        <f t="shared" si="13"/>
        <v>0</v>
      </c>
      <c r="F70" s="86">
        <f t="shared" si="14"/>
        <v>0</v>
      </c>
      <c r="G70" s="65" t="s">
        <v>12</v>
      </c>
      <c r="H70" s="65">
        <f t="shared" si="15"/>
        <v>0</v>
      </c>
    </row>
    <row r="71" spans="1:8">
      <c r="A71" s="67" t="e">
        <f>#REF!</f>
        <v>#REF!</v>
      </c>
      <c r="B71" s="63" t="e">
        <f t="shared" si="12"/>
        <v>#VALUE!</v>
      </c>
      <c r="C71" s="63" t="s">
        <v>106</v>
      </c>
      <c r="D71" s="64">
        <f t="shared" si="13"/>
        <v>0</v>
      </c>
      <c r="E71" s="84">
        <f t="shared" si="13"/>
        <v>0</v>
      </c>
      <c r="F71" s="86">
        <f t="shared" si="14"/>
        <v>0</v>
      </c>
      <c r="G71" s="65" t="s">
        <v>12</v>
      </c>
      <c r="H71" s="65">
        <f t="shared" si="15"/>
        <v>0</v>
      </c>
    </row>
    <row r="72" spans="1:8">
      <c r="A72" s="67" t="e">
        <f>#REF!</f>
        <v>#REF!</v>
      </c>
      <c r="B72" s="63" t="e">
        <f t="shared" si="12"/>
        <v>#VALUE!</v>
      </c>
      <c r="C72" s="63" t="s">
        <v>106</v>
      </c>
      <c r="D72" s="64">
        <f t="shared" si="13"/>
        <v>0</v>
      </c>
      <c r="E72" s="84">
        <f t="shared" si="13"/>
        <v>0</v>
      </c>
      <c r="F72" s="86">
        <f t="shared" si="14"/>
        <v>0</v>
      </c>
      <c r="G72" s="65" t="s">
        <v>12</v>
      </c>
      <c r="H72" s="65">
        <f t="shared" si="15"/>
        <v>0</v>
      </c>
    </row>
    <row r="73" spans="1:8">
      <c r="A73" s="67" t="e">
        <f>#REF!</f>
        <v>#REF!</v>
      </c>
      <c r="B73" s="63" t="e">
        <f t="shared" si="12"/>
        <v>#VALUE!</v>
      </c>
      <c r="C73" s="63" t="s">
        <v>106</v>
      </c>
      <c r="D73" s="64">
        <f t="shared" si="13"/>
        <v>0</v>
      </c>
      <c r="E73" s="84">
        <f t="shared" si="13"/>
        <v>0</v>
      </c>
      <c r="F73" s="86">
        <f t="shared" si="14"/>
        <v>0</v>
      </c>
      <c r="G73" s="65" t="s">
        <v>12</v>
      </c>
      <c r="H73" s="65">
        <f t="shared" si="15"/>
        <v>0</v>
      </c>
    </row>
    <row r="74" spans="1:8">
      <c r="A74" s="67" t="e">
        <f>#REF!</f>
        <v>#REF!</v>
      </c>
      <c r="B74" s="63" t="e">
        <f t="shared" si="12"/>
        <v>#VALUE!</v>
      </c>
      <c r="C74" s="63" t="s">
        <v>106</v>
      </c>
      <c r="D74" s="64">
        <f t="shared" si="13"/>
        <v>0</v>
      </c>
      <c r="E74" s="84">
        <f t="shared" si="13"/>
        <v>0</v>
      </c>
      <c r="F74" s="86">
        <f t="shared" si="14"/>
        <v>0</v>
      </c>
      <c r="G74" s="65" t="s">
        <v>12</v>
      </c>
      <c r="H74" s="65">
        <f t="shared" si="15"/>
        <v>0</v>
      </c>
    </row>
    <row r="75" spans="1:8">
      <c r="A75" s="67" t="e">
        <f>#REF!</f>
        <v>#REF!</v>
      </c>
      <c r="B75" s="63" t="e">
        <f t="shared" si="12"/>
        <v>#VALUE!</v>
      </c>
      <c r="C75" s="63" t="s">
        <v>106</v>
      </c>
      <c r="D75" s="64">
        <f t="shared" si="13"/>
        <v>0</v>
      </c>
      <c r="E75" s="84">
        <f t="shared" si="13"/>
        <v>0</v>
      </c>
      <c r="F75" s="86">
        <f t="shared" si="14"/>
        <v>0</v>
      </c>
      <c r="G75" s="65" t="s">
        <v>12</v>
      </c>
      <c r="H75" s="65">
        <f t="shared" si="15"/>
        <v>0</v>
      </c>
    </row>
    <row r="76" spans="1:8">
      <c r="A76" s="67" t="e">
        <f>#REF!</f>
        <v>#REF!</v>
      </c>
      <c r="B76" s="63" t="e">
        <f t="shared" si="12"/>
        <v>#VALUE!</v>
      </c>
      <c r="C76" s="63" t="s">
        <v>106</v>
      </c>
      <c r="D76" s="64">
        <f t="shared" si="13"/>
        <v>0</v>
      </c>
      <c r="E76" s="84">
        <f t="shared" si="13"/>
        <v>0</v>
      </c>
      <c r="F76" s="86">
        <f t="shared" si="14"/>
        <v>0</v>
      </c>
      <c r="G76" s="65" t="s">
        <v>12</v>
      </c>
      <c r="H76" s="65">
        <f t="shared" si="15"/>
        <v>0</v>
      </c>
    </row>
    <row r="77" spans="1:8">
      <c r="A77" s="67" t="e">
        <f>#REF!</f>
        <v>#REF!</v>
      </c>
      <c r="B77" s="63" t="e">
        <f t="shared" si="12"/>
        <v>#VALUE!</v>
      </c>
      <c r="C77" s="63" t="s">
        <v>106</v>
      </c>
      <c r="D77" s="64">
        <f t="shared" si="13"/>
        <v>0</v>
      </c>
      <c r="E77" s="84">
        <f t="shared" si="13"/>
        <v>0</v>
      </c>
      <c r="F77" s="86">
        <f t="shared" si="14"/>
        <v>0</v>
      </c>
      <c r="G77" s="65" t="s">
        <v>12</v>
      </c>
      <c r="H77" s="65">
        <f t="shared" si="15"/>
        <v>0</v>
      </c>
    </row>
    <row r="78" spans="1:8">
      <c r="A78" s="67" t="e">
        <f>#REF!</f>
        <v>#REF!</v>
      </c>
      <c r="B78" s="63" t="e">
        <f t="shared" si="12"/>
        <v>#VALUE!</v>
      </c>
      <c r="C78" s="63" t="s">
        <v>106</v>
      </c>
      <c r="D78" s="64">
        <f t="shared" si="13"/>
        <v>0</v>
      </c>
      <c r="E78" s="84">
        <f t="shared" si="13"/>
        <v>0</v>
      </c>
      <c r="F78" s="86">
        <f t="shared" si="14"/>
        <v>0</v>
      </c>
      <c r="G78" s="65" t="s">
        <v>12</v>
      </c>
      <c r="H78" s="65">
        <f t="shared" si="15"/>
        <v>0</v>
      </c>
    </row>
    <row r="79" spans="1:8">
      <c r="A79" s="67" t="e">
        <f>#REF!</f>
        <v>#REF!</v>
      </c>
      <c r="B79" s="63" t="e">
        <f t="shared" si="12"/>
        <v>#VALUE!</v>
      </c>
      <c r="C79" s="63" t="s">
        <v>106</v>
      </c>
      <c r="D79" s="64">
        <f t="shared" si="13"/>
        <v>0</v>
      </c>
      <c r="E79" s="84">
        <f t="shared" si="13"/>
        <v>0</v>
      </c>
      <c r="F79" s="86">
        <f t="shared" si="14"/>
        <v>0</v>
      </c>
      <c r="G79" s="65" t="s">
        <v>12</v>
      </c>
      <c r="H79" s="65">
        <f t="shared" si="15"/>
        <v>0</v>
      </c>
    </row>
    <row r="80" spans="1:8">
      <c r="A80" s="67" t="e">
        <f>#REF!</f>
        <v>#REF!</v>
      </c>
      <c r="B80" s="63" t="e">
        <f t="shared" si="12"/>
        <v>#VALUE!</v>
      </c>
      <c r="C80" s="63" t="s">
        <v>106</v>
      </c>
      <c r="D80" s="64">
        <f t="shared" si="13"/>
        <v>0</v>
      </c>
      <c r="E80" s="84">
        <f t="shared" si="13"/>
        <v>0</v>
      </c>
      <c r="F80" s="86">
        <f t="shared" si="14"/>
        <v>0</v>
      </c>
      <c r="G80" s="65" t="s">
        <v>12</v>
      </c>
      <c r="H80" s="65">
        <f t="shared" si="15"/>
        <v>0</v>
      </c>
    </row>
    <row r="81" spans="1:8">
      <c r="A81" s="67" t="e">
        <f>#REF!</f>
        <v>#REF!</v>
      </c>
      <c r="B81" s="63" t="e">
        <f t="shared" si="12"/>
        <v>#VALUE!</v>
      </c>
      <c r="C81" s="63" t="s">
        <v>106</v>
      </c>
      <c r="D81" s="64">
        <f t="shared" si="13"/>
        <v>0</v>
      </c>
      <c r="E81" s="84">
        <f t="shared" si="13"/>
        <v>0</v>
      </c>
      <c r="F81" s="86">
        <f t="shared" si="14"/>
        <v>0</v>
      </c>
      <c r="G81" s="65" t="s">
        <v>12</v>
      </c>
      <c r="H81" s="65">
        <f t="shared" si="15"/>
        <v>0</v>
      </c>
    </row>
    <row r="82" spans="1:8">
      <c r="A82" s="67" t="e">
        <f>#REF!</f>
        <v>#REF!</v>
      </c>
      <c r="B82" s="63" t="e">
        <f t="shared" si="12"/>
        <v>#VALUE!</v>
      </c>
      <c r="C82" s="63" t="s">
        <v>106</v>
      </c>
      <c r="D82" s="64">
        <f t="shared" si="13"/>
        <v>0</v>
      </c>
      <c r="E82" s="84">
        <f t="shared" si="13"/>
        <v>0</v>
      </c>
      <c r="F82" s="86">
        <f t="shared" si="14"/>
        <v>0</v>
      </c>
      <c r="G82" s="65" t="s">
        <v>12</v>
      </c>
      <c r="H82" s="65">
        <f t="shared" si="15"/>
        <v>0</v>
      </c>
    </row>
    <row r="83" spans="1:8">
      <c r="A83" s="67" t="e">
        <f>#REF!</f>
        <v>#REF!</v>
      </c>
      <c r="B83" s="63" t="e">
        <f t="shared" si="12"/>
        <v>#VALUE!</v>
      </c>
      <c r="C83" s="63" t="s">
        <v>106</v>
      </c>
      <c r="D83" s="64">
        <f t="shared" si="13"/>
        <v>0</v>
      </c>
      <c r="E83" s="84">
        <f t="shared" si="13"/>
        <v>0</v>
      </c>
      <c r="F83" s="86">
        <f t="shared" si="14"/>
        <v>0</v>
      </c>
      <c r="G83" s="65" t="s">
        <v>12</v>
      </c>
      <c r="H83" s="65">
        <f t="shared" si="15"/>
        <v>0</v>
      </c>
    </row>
    <row r="84" spans="1:8">
      <c r="A84" s="67" t="e">
        <f>#REF!</f>
        <v>#REF!</v>
      </c>
      <c r="B84" s="63" t="e">
        <f t="shared" si="12"/>
        <v>#VALUE!</v>
      </c>
      <c r="C84" s="63" t="s">
        <v>106</v>
      </c>
      <c r="D84" s="64">
        <f t="shared" si="13"/>
        <v>0</v>
      </c>
      <c r="E84" s="84">
        <f t="shared" si="13"/>
        <v>0</v>
      </c>
      <c r="F84" s="86">
        <f t="shared" si="14"/>
        <v>0</v>
      </c>
      <c r="G84" s="65" t="s">
        <v>12</v>
      </c>
      <c r="H84" s="65">
        <f t="shared" si="15"/>
        <v>0</v>
      </c>
    </row>
    <row r="85" spans="1:8">
      <c r="A85" s="67" t="e">
        <f>#REF!</f>
        <v>#REF!</v>
      </c>
      <c r="B85" s="63" t="e">
        <f t="shared" si="12"/>
        <v>#VALUE!</v>
      </c>
      <c r="C85" s="63" t="s">
        <v>106</v>
      </c>
      <c r="D85" s="64">
        <f t="shared" si="13"/>
        <v>0</v>
      </c>
      <c r="E85" s="84">
        <f t="shared" si="13"/>
        <v>0</v>
      </c>
      <c r="F85" s="86">
        <f t="shared" si="14"/>
        <v>0</v>
      </c>
      <c r="G85" s="65" t="s">
        <v>12</v>
      </c>
      <c r="H85" s="65">
        <f t="shared" si="15"/>
        <v>0</v>
      </c>
    </row>
    <row r="86" spans="1:8">
      <c r="A86" s="67" t="e">
        <f>#REF!</f>
        <v>#REF!</v>
      </c>
      <c r="B86" s="63" t="e">
        <f t="shared" si="12"/>
        <v>#VALUE!</v>
      </c>
      <c r="C86" s="63" t="s">
        <v>106</v>
      </c>
      <c r="D86" s="64">
        <f t="shared" si="13"/>
        <v>0</v>
      </c>
      <c r="E86" s="84">
        <f t="shared" si="13"/>
        <v>0</v>
      </c>
      <c r="F86" s="86">
        <f t="shared" si="14"/>
        <v>0</v>
      </c>
      <c r="G86" s="65" t="s">
        <v>12</v>
      </c>
      <c r="H86" s="65">
        <f t="shared" si="15"/>
        <v>0</v>
      </c>
    </row>
    <row r="87" spans="1:8">
      <c r="A87" s="67" t="e">
        <f>#REF!</f>
        <v>#REF!</v>
      </c>
      <c r="B87" s="63" t="e">
        <f t="shared" si="12"/>
        <v>#VALUE!</v>
      </c>
      <c r="C87" s="63" t="s">
        <v>106</v>
      </c>
      <c r="D87" s="64">
        <f t="shared" si="13"/>
        <v>0</v>
      </c>
      <c r="E87" s="84">
        <f t="shared" si="13"/>
        <v>0</v>
      </c>
      <c r="F87" s="86">
        <f t="shared" si="14"/>
        <v>0</v>
      </c>
      <c r="G87" s="65" t="s">
        <v>12</v>
      </c>
      <c r="H87" s="65">
        <f t="shared" si="15"/>
        <v>0</v>
      </c>
    </row>
    <row r="88" spans="1:8">
      <c r="A88" s="67" t="e">
        <f>#REF!</f>
        <v>#REF!</v>
      </c>
      <c r="B88" s="63" t="e">
        <f t="shared" si="12"/>
        <v>#VALUE!</v>
      </c>
      <c r="C88" s="63" t="s">
        <v>106</v>
      </c>
      <c r="D88" s="64">
        <f t="shared" si="13"/>
        <v>0</v>
      </c>
      <c r="E88" s="84">
        <f t="shared" si="13"/>
        <v>0</v>
      </c>
      <c r="F88" s="86">
        <f t="shared" si="14"/>
        <v>0</v>
      </c>
      <c r="G88" s="65" t="s">
        <v>12</v>
      </c>
      <c r="H88" s="65">
        <f t="shared" si="15"/>
        <v>0</v>
      </c>
    </row>
    <row r="89" spans="1:8">
      <c r="A89" s="67" t="e">
        <f>#REF!</f>
        <v>#REF!</v>
      </c>
      <c r="B89" s="63" t="e">
        <f t="shared" si="12"/>
        <v>#VALUE!</v>
      </c>
      <c r="C89" s="63" t="s">
        <v>106</v>
      </c>
      <c r="D89" s="64">
        <f t="shared" si="13"/>
        <v>0</v>
      </c>
      <c r="E89" s="84">
        <f t="shared" si="13"/>
        <v>0</v>
      </c>
      <c r="F89" s="86">
        <f t="shared" si="14"/>
        <v>0</v>
      </c>
      <c r="G89" s="65" t="s">
        <v>12</v>
      </c>
      <c r="H89" s="65">
        <f t="shared" si="15"/>
        <v>0</v>
      </c>
    </row>
    <row r="90" spans="1:8">
      <c r="A90" s="67" t="e">
        <f>#REF!</f>
        <v>#REF!</v>
      </c>
      <c r="B90" s="63" t="e">
        <f t="shared" si="12"/>
        <v>#VALUE!</v>
      </c>
      <c r="C90" s="63" t="s">
        <v>106</v>
      </c>
      <c r="D90" s="64">
        <f t="shared" si="13"/>
        <v>0</v>
      </c>
      <c r="E90" s="84">
        <f t="shared" si="13"/>
        <v>0</v>
      </c>
      <c r="F90" s="86">
        <f t="shared" si="14"/>
        <v>0</v>
      </c>
      <c r="G90" s="65" t="s">
        <v>12</v>
      </c>
      <c r="H90" s="65">
        <f t="shared" si="15"/>
        <v>0</v>
      </c>
    </row>
    <row r="91" spans="1:8">
      <c r="A91" s="67" t="e">
        <f>#REF!</f>
        <v>#REF!</v>
      </c>
      <c r="B91" s="63" t="e">
        <f t="shared" si="12"/>
        <v>#VALUE!</v>
      </c>
      <c r="C91" s="63" t="s">
        <v>106</v>
      </c>
      <c r="D91" s="64">
        <f t="shared" si="13"/>
        <v>0</v>
      </c>
      <c r="E91" s="84">
        <f t="shared" si="13"/>
        <v>0</v>
      </c>
      <c r="F91" s="86">
        <f t="shared" si="14"/>
        <v>0</v>
      </c>
      <c r="G91" s="65" t="s">
        <v>12</v>
      </c>
      <c r="H91" s="65">
        <f t="shared" si="15"/>
        <v>0</v>
      </c>
    </row>
    <row r="92" spans="1:8">
      <c r="A92" s="67" t="e">
        <f>#REF!</f>
        <v>#REF!</v>
      </c>
      <c r="B92" s="63" t="e">
        <f t="shared" si="12"/>
        <v>#VALUE!</v>
      </c>
      <c r="C92" s="63" t="s">
        <v>106</v>
      </c>
      <c r="D92" s="64">
        <f t="shared" si="13"/>
        <v>0</v>
      </c>
      <c r="E92" s="84">
        <f t="shared" si="13"/>
        <v>0</v>
      </c>
      <c r="F92" s="86">
        <f t="shared" si="14"/>
        <v>0</v>
      </c>
      <c r="G92" s="65" t="s">
        <v>12</v>
      </c>
      <c r="H92" s="65">
        <f t="shared" si="15"/>
        <v>0</v>
      </c>
    </row>
    <row r="93" spans="1:8">
      <c r="A93" s="67" t="e">
        <f>#REF!</f>
        <v>#REF!</v>
      </c>
      <c r="B93" s="63" t="e">
        <f t="shared" si="12"/>
        <v>#VALUE!</v>
      </c>
      <c r="C93" s="63" t="s">
        <v>106</v>
      </c>
      <c r="D93" s="64">
        <f t="shared" si="13"/>
        <v>0</v>
      </c>
      <c r="E93" s="84">
        <f t="shared" si="13"/>
        <v>0</v>
      </c>
      <c r="F93" s="86">
        <f t="shared" si="14"/>
        <v>0</v>
      </c>
      <c r="G93" s="65" t="s">
        <v>12</v>
      </c>
      <c r="H93" s="65">
        <f t="shared" si="15"/>
        <v>0</v>
      </c>
    </row>
    <row r="94" spans="1:8">
      <c r="A94" s="67" t="e">
        <f>#REF!</f>
        <v>#REF!</v>
      </c>
      <c r="B94" s="63" t="e">
        <f t="shared" si="12"/>
        <v>#VALUE!</v>
      </c>
      <c r="C94" s="63" t="s">
        <v>106</v>
      </c>
      <c r="D94" s="64">
        <f t="shared" si="13"/>
        <v>0</v>
      </c>
      <c r="E94" s="84">
        <f t="shared" si="13"/>
        <v>0</v>
      </c>
      <c r="F94" s="86">
        <f t="shared" si="14"/>
        <v>0</v>
      </c>
      <c r="G94" s="65" t="s">
        <v>12</v>
      </c>
      <c r="H94" s="65">
        <f t="shared" si="15"/>
        <v>0</v>
      </c>
    </row>
    <row r="95" spans="1:8">
      <c r="A95" s="67" t="e">
        <f>#REF!</f>
        <v>#REF!</v>
      </c>
      <c r="B95" s="63" t="e">
        <f t="shared" si="12"/>
        <v>#VALUE!</v>
      </c>
      <c r="C95" s="63" t="s">
        <v>106</v>
      </c>
      <c r="D95" s="64">
        <f t="shared" si="13"/>
        <v>0</v>
      </c>
      <c r="E95" s="84">
        <f t="shared" si="13"/>
        <v>0</v>
      </c>
      <c r="F95" s="86">
        <f t="shared" si="14"/>
        <v>0</v>
      </c>
      <c r="G95" s="65" t="s">
        <v>12</v>
      </c>
      <c r="H95" s="65">
        <f t="shared" si="15"/>
        <v>0</v>
      </c>
    </row>
    <row r="96" spans="1:8">
      <c r="A96" s="67" t="e">
        <f>#REF!</f>
        <v>#REF!</v>
      </c>
      <c r="B96" s="63" t="e">
        <f t="shared" si="12"/>
        <v>#VALUE!</v>
      </c>
      <c r="C96" s="63" t="s">
        <v>106</v>
      </c>
      <c r="D96" s="64">
        <f t="shared" si="13"/>
        <v>0</v>
      </c>
      <c r="E96" s="84">
        <f t="shared" si="13"/>
        <v>0</v>
      </c>
      <c r="F96" s="86">
        <f t="shared" si="14"/>
        <v>0</v>
      </c>
      <c r="G96" s="65" t="s">
        <v>12</v>
      </c>
      <c r="H96" s="65">
        <f t="shared" si="15"/>
        <v>0</v>
      </c>
    </row>
    <row r="97" spans="1:8">
      <c r="A97" s="67" t="e">
        <f>#REF!</f>
        <v>#REF!</v>
      </c>
      <c r="B97" s="63" t="e">
        <f t="shared" si="12"/>
        <v>#VALUE!</v>
      </c>
      <c r="C97" s="63" t="s">
        <v>106</v>
      </c>
      <c r="D97" s="64">
        <f t="shared" si="13"/>
        <v>0</v>
      </c>
      <c r="E97" s="84">
        <f t="shared" si="13"/>
        <v>0</v>
      </c>
      <c r="F97" s="86">
        <f t="shared" si="14"/>
        <v>0</v>
      </c>
      <c r="G97" s="65" t="s">
        <v>12</v>
      </c>
      <c r="H97" s="65">
        <f t="shared" si="15"/>
        <v>0</v>
      </c>
    </row>
    <row r="98" spans="1:8">
      <c r="A98" s="67" t="e">
        <f>#REF!</f>
        <v>#REF!</v>
      </c>
      <c r="B98" s="63" t="e">
        <f t="shared" si="12"/>
        <v>#VALUE!</v>
      </c>
      <c r="C98" s="63" t="s">
        <v>106</v>
      </c>
      <c r="D98" s="64">
        <f t="shared" si="13"/>
        <v>0</v>
      </c>
      <c r="E98" s="84">
        <f t="shared" si="13"/>
        <v>0</v>
      </c>
      <c r="F98" s="86">
        <f t="shared" si="14"/>
        <v>0</v>
      </c>
      <c r="G98" s="65" t="s">
        <v>12</v>
      </c>
      <c r="H98" s="65">
        <f t="shared" si="15"/>
        <v>0</v>
      </c>
    </row>
    <row r="99" spans="1:8">
      <c r="A99" s="67" t="e">
        <f>#REF!</f>
        <v>#REF!</v>
      </c>
      <c r="B99" s="63" t="e">
        <f t="shared" si="12"/>
        <v>#VALUE!</v>
      </c>
      <c r="C99" s="63" t="s">
        <v>106</v>
      </c>
      <c r="D99" s="64">
        <f t="shared" si="13"/>
        <v>0</v>
      </c>
      <c r="E99" s="84">
        <f t="shared" si="13"/>
        <v>0</v>
      </c>
      <c r="F99" s="86">
        <f t="shared" si="14"/>
        <v>0</v>
      </c>
      <c r="G99" s="65" t="s">
        <v>12</v>
      </c>
      <c r="H99" s="65">
        <f t="shared" si="15"/>
        <v>0</v>
      </c>
    </row>
    <row r="100" spans="1:8">
      <c r="A100" s="67" t="e">
        <f>#REF!</f>
        <v>#REF!</v>
      </c>
      <c r="B100" s="63" t="e">
        <f t="shared" si="12"/>
        <v>#VALUE!</v>
      </c>
      <c r="C100" s="63" t="s">
        <v>106</v>
      </c>
      <c r="D100" s="64">
        <f t="shared" si="13"/>
        <v>0</v>
      </c>
      <c r="E100" s="84">
        <f t="shared" si="13"/>
        <v>0</v>
      </c>
      <c r="F100" s="86">
        <f t="shared" si="14"/>
        <v>0</v>
      </c>
      <c r="G100" s="65" t="s">
        <v>12</v>
      </c>
      <c r="H100" s="65">
        <f t="shared" si="15"/>
        <v>0</v>
      </c>
    </row>
    <row r="101" spans="1:8">
      <c r="A101" s="67" t="e">
        <f>#REF!</f>
        <v>#REF!</v>
      </c>
      <c r="B101" s="63" t="e">
        <f t="shared" si="12"/>
        <v>#VALUE!</v>
      </c>
      <c r="C101" s="63" t="s">
        <v>106</v>
      </c>
      <c r="D101" s="64">
        <f t="shared" si="13"/>
        <v>0</v>
      </c>
      <c r="E101" s="84">
        <f t="shared" si="13"/>
        <v>0</v>
      </c>
      <c r="F101" s="86">
        <f t="shared" si="14"/>
        <v>0</v>
      </c>
      <c r="G101" s="65" t="s">
        <v>12</v>
      </c>
      <c r="H101" s="65">
        <f t="shared" si="15"/>
        <v>0</v>
      </c>
    </row>
    <row r="102" spans="1:8">
      <c r="A102" s="67" t="e">
        <f>#REF!</f>
        <v>#REF!</v>
      </c>
      <c r="B102" s="63" t="e">
        <f t="shared" si="12"/>
        <v>#VALUE!</v>
      </c>
      <c r="C102" s="63" t="s">
        <v>106</v>
      </c>
      <c r="D102" s="64">
        <f t="shared" si="13"/>
        <v>0</v>
      </c>
      <c r="E102" s="84">
        <f t="shared" si="13"/>
        <v>0</v>
      </c>
      <c r="F102" s="86">
        <f t="shared" si="14"/>
        <v>0</v>
      </c>
      <c r="G102" s="65" t="s">
        <v>12</v>
      </c>
      <c r="H102" s="65">
        <f t="shared" si="15"/>
        <v>0</v>
      </c>
    </row>
    <row r="103" spans="1:8">
      <c r="A103" s="67" t="e">
        <f>#REF!</f>
        <v>#REF!</v>
      </c>
      <c r="B103" s="63" t="e">
        <f t="shared" si="12"/>
        <v>#VALUE!</v>
      </c>
      <c r="C103" s="63" t="s">
        <v>106</v>
      </c>
      <c r="D103" s="64">
        <f t="shared" si="13"/>
        <v>0</v>
      </c>
      <c r="E103" s="84">
        <f t="shared" si="13"/>
        <v>0</v>
      </c>
      <c r="F103" s="86">
        <f t="shared" si="14"/>
        <v>0</v>
      </c>
      <c r="G103" s="65" t="s">
        <v>12</v>
      </c>
      <c r="H103" s="65">
        <f t="shared" si="15"/>
        <v>0</v>
      </c>
    </row>
    <row r="104" spans="1:8">
      <c r="A104" s="67" t="e">
        <f>#REF!</f>
        <v>#REF!</v>
      </c>
      <c r="B104" s="63" t="e">
        <f t="shared" si="12"/>
        <v>#VALUE!</v>
      </c>
      <c r="C104" s="63" t="s">
        <v>106</v>
      </c>
      <c r="D104" s="64">
        <f t="shared" si="13"/>
        <v>0</v>
      </c>
      <c r="E104" s="84">
        <f t="shared" si="13"/>
        <v>0</v>
      </c>
      <c r="F104" s="86">
        <f t="shared" si="14"/>
        <v>0</v>
      </c>
      <c r="G104" s="65" t="s">
        <v>12</v>
      </c>
      <c r="H104" s="65">
        <f t="shared" si="15"/>
        <v>0</v>
      </c>
    </row>
    <row r="105" spans="1:8">
      <c r="A105" s="67" t="e">
        <f>#REF!</f>
        <v>#REF!</v>
      </c>
      <c r="B105" s="63" t="e">
        <f t="shared" si="12"/>
        <v>#VALUE!</v>
      </c>
      <c r="C105" s="63" t="s">
        <v>106</v>
      </c>
      <c r="D105" s="64">
        <f t="shared" si="13"/>
        <v>0</v>
      </c>
      <c r="E105" s="84">
        <f t="shared" si="13"/>
        <v>0</v>
      </c>
      <c r="F105" s="86">
        <f t="shared" si="14"/>
        <v>0</v>
      </c>
      <c r="G105" s="65" t="s">
        <v>12</v>
      </c>
      <c r="H105" s="65">
        <f t="shared" si="15"/>
        <v>0</v>
      </c>
    </row>
    <row r="106" spans="1:8">
      <c r="A106" s="67" t="e">
        <f>#REF!</f>
        <v>#REF!</v>
      </c>
      <c r="B106" s="63" t="e">
        <f t="shared" si="12"/>
        <v>#VALUE!</v>
      </c>
      <c r="C106" s="63" t="s">
        <v>106</v>
      </c>
      <c r="D106" s="64">
        <f t="shared" si="13"/>
        <v>0</v>
      </c>
      <c r="E106" s="84">
        <f t="shared" si="13"/>
        <v>0</v>
      </c>
      <c r="F106" s="86">
        <f t="shared" si="14"/>
        <v>0</v>
      </c>
      <c r="G106" s="65" t="s">
        <v>12</v>
      </c>
      <c r="H106" s="65">
        <f t="shared" si="15"/>
        <v>0</v>
      </c>
    </row>
    <row r="107" spans="1:8">
      <c r="A107" s="67" t="e">
        <f>#REF!</f>
        <v>#REF!</v>
      </c>
      <c r="B107" s="63" t="e">
        <f t="shared" si="12"/>
        <v>#VALUE!</v>
      </c>
      <c r="C107" s="63" t="s">
        <v>106</v>
      </c>
      <c r="D107" s="64">
        <f t="shared" si="13"/>
        <v>0</v>
      </c>
      <c r="E107" s="84">
        <f t="shared" si="13"/>
        <v>0</v>
      </c>
      <c r="F107" s="86">
        <f t="shared" si="14"/>
        <v>0</v>
      </c>
      <c r="G107" s="65" t="s">
        <v>12</v>
      </c>
      <c r="H107" s="65">
        <f t="shared" si="15"/>
        <v>0</v>
      </c>
    </row>
    <row r="108" spans="1:8">
      <c r="A108" s="67" t="e">
        <f>#REF!</f>
        <v>#REF!</v>
      </c>
      <c r="B108" s="63" t="e">
        <f t="shared" si="12"/>
        <v>#VALUE!</v>
      </c>
      <c r="C108" s="63" t="s">
        <v>106</v>
      </c>
      <c r="D108" s="64">
        <f t="shared" si="13"/>
        <v>0</v>
      </c>
      <c r="E108" s="84">
        <f t="shared" si="13"/>
        <v>0</v>
      </c>
      <c r="F108" s="86">
        <f t="shared" si="14"/>
        <v>0</v>
      </c>
      <c r="G108" s="65" t="s">
        <v>12</v>
      </c>
      <c r="H108" s="65">
        <f t="shared" si="15"/>
        <v>0</v>
      </c>
    </row>
    <row r="109" spans="1:8">
      <c r="A109" s="67" t="e">
        <f>#REF!</f>
        <v>#REF!</v>
      </c>
      <c r="B109" s="63" t="e">
        <f t="shared" si="12"/>
        <v>#VALUE!</v>
      </c>
      <c r="C109" s="63" t="s">
        <v>106</v>
      </c>
      <c r="D109" s="64">
        <f t="shared" si="13"/>
        <v>0</v>
      </c>
      <c r="E109" s="84">
        <f t="shared" si="13"/>
        <v>0</v>
      </c>
      <c r="F109" s="86">
        <f t="shared" si="14"/>
        <v>0</v>
      </c>
      <c r="G109" s="65" t="s">
        <v>12</v>
      </c>
      <c r="H109" s="65">
        <f t="shared" si="15"/>
        <v>0</v>
      </c>
    </row>
    <row r="110" spans="1:8">
      <c r="A110" s="67" t="e">
        <f>#REF!</f>
        <v>#REF!</v>
      </c>
      <c r="B110" s="63" t="e">
        <f t="shared" si="12"/>
        <v>#VALUE!</v>
      </c>
      <c r="C110" s="63" t="s">
        <v>106</v>
      </c>
      <c r="D110" s="64">
        <f t="shared" si="13"/>
        <v>0</v>
      </c>
      <c r="E110" s="84">
        <f t="shared" si="13"/>
        <v>0</v>
      </c>
      <c r="F110" s="86">
        <f t="shared" si="14"/>
        <v>0</v>
      </c>
      <c r="G110" s="65" t="s">
        <v>12</v>
      </c>
      <c r="H110" s="65">
        <f t="shared" si="15"/>
        <v>0</v>
      </c>
    </row>
    <row r="111" spans="1:8">
      <c r="A111" s="67" t="e">
        <f>#REF!</f>
        <v>#REF!</v>
      </c>
      <c r="B111" s="63" t="e">
        <f t="shared" si="12"/>
        <v>#VALUE!</v>
      </c>
      <c r="C111" s="63" t="s">
        <v>106</v>
      </c>
      <c r="D111" s="64">
        <f t="shared" si="13"/>
        <v>0</v>
      </c>
      <c r="E111" s="84">
        <f t="shared" si="13"/>
        <v>0</v>
      </c>
      <c r="F111" s="86">
        <f t="shared" si="14"/>
        <v>0</v>
      </c>
      <c r="G111" s="65" t="s">
        <v>12</v>
      </c>
      <c r="H111" s="65">
        <f t="shared" si="15"/>
        <v>0</v>
      </c>
    </row>
    <row r="112" spans="1:8">
      <c r="A112" s="67" t="e">
        <f>#REF!</f>
        <v>#REF!</v>
      </c>
      <c r="B112" s="63" t="e">
        <f t="shared" si="12"/>
        <v>#VALUE!</v>
      </c>
      <c r="C112" s="63" t="s">
        <v>106</v>
      </c>
      <c r="D112" s="64">
        <f t="shared" si="13"/>
        <v>0</v>
      </c>
      <c r="E112" s="84">
        <f t="shared" si="13"/>
        <v>0</v>
      </c>
      <c r="F112" s="86">
        <f t="shared" si="14"/>
        <v>0</v>
      </c>
      <c r="G112" s="65" t="s">
        <v>12</v>
      </c>
      <c r="H112" s="65">
        <f t="shared" si="15"/>
        <v>0</v>
      </c>
    </row>
    <row r="113" spans="1:8">
      <c r="A113" s="67" t="e">
        <f>#REF!</f>
        <v>#REF!</v>
      </c>
      <c r="B113" s="63" t="e">
        <f t="shared" si="12"/>
        <v>#VALUE!</v>
      </c>
      <c r="C113" s="63" t="s">
        <v>106</v>
      </c>
      <c r="D113" s="64">
        <f t="shared" si="13"/>
        <v>0</v>
      </c>
      <c r="E113" s="84">
        <f t="shared" si="13"/>
        <v>0</v>
      </c>
      <c r="F113" s="86">
        <f t="shared" si="14"/>
        <v>0</v>
      </c>
      <c r="G113" s="65" t="s">
        <v>12</v>
      </c>
      <c r="H113" s="65">
        <f t="shared" si="15"/>
        <v>0</v>
      </c>
    </row>
    <row r="114" spans="1:8">
      <c r="A114" s="67" t="e">
        <f>#REF!</f>
        <v>#REF!</v>
      </c>
      <c r="B114" s="63" t="e">
        <f t="shared" si="12"/>
        <v>#VALUE!</v>
      </c>
      <c r="C114" s="63" t="s">
        <v>106</v>
      </c>
      <c r="D114" s="64">
        <f t="shared" si="13"/>
        <v>0</v>
      </c>
      <c r="E114" s="84">
        <f t="shared" si="13"/>
        <v>0</v>
      </c>
      <c r="F114" s="86">
        <f t="shared" si="14"/>
        <v>0</v>
      </c>
      <c r="G114" s="65" t="s">
        <v>12</v>
      </c>
      <c r="H114" s="65">
        <f t="shared" si="15"/>
        <v>0</v>
      </c>
    </row>
    <row r="115" spans="1:8">
      <c r="A115" s="67" t="e">
        <f>#REF!</f>
        <v>#REF!</v>
      </c>
      <c r="B115" s="63" t="e">
        <f t="shared" si="12"/>
        <v>#VALUE!</v>
      </c>
      <c r="C115" s="63" t="s">
        <v>106</v>
      </c>
      <c r="D115" s="64">
        <f t="shared" si="13"/>
        <v>0</v>
      </c>
      <c r="E115" s="84">
        <f t="shared" si="13"/>
        <v>0</v>
      </c>
      <c r="F115" s="86">
        <f t="shared" si="14"/>
        <v>0</v>
      </c>
      <c r="G115" s="65" t="s">
        <v>12</v>
      </c>
      <c r="H115" s="65">
        <f t="shared" si="15"/>
        <v>0</v>
      </c>
    </row>
    <row r="116" spans="1:8">
      <c r="A116" s="67" t="e">
        <f>#REF!</f>
        <v>#REF!</v>
      </c>
      <c r="B116" s="63" t="e">
        <f t="shared" si="12"/>
        <v>#VALUE!</v>
      </c>
      <c r="C116" s="63" t="s">
        <v>106</v>
      </c>
      <c r="D116" s="64">
        <f t="shared" si="13"/>
        <v>0</v>
      </c>
      <c r="E116" s="84">
        <f t="shared" si="13"/>
        <v>0</v>
      </c>
      <c r="F116" s="86">
        <f t="shared" si="14"/>
        <v>0</v>
      </c>
      <c r="G116" s="65" t="s">
        <v>12</v>
      </c>
      <c r="H116" s="65">
        <f t="shared" si="15"/>
        <v>0</v>
      </c>
    </row>
    <row r="117" spans="1:8">
      <c r="A117" s="67" t="e">
        <f>#REF!</f>
        <v>#REF!</v>
      </c>
      <c r="B117" s="63" t="e">
        <f t="shared" si="12"/>
        <v>#VALUE!</v>
      </c>
      <c r="C117" s="63" t="s">
        <v>106</v>
      </c>
      <c r="D117" s="64">
        <f t="shared" si="13"/>
        <v>0</v>
      </c>
      <c r="E117" s="84">
        <f t="shared" si="13"/>
        <v>0</v>
      </c>
      <c r="F117" s="86">
        <f t="shared" si="14"/>
        <v>0</v>
      </c>
      <c r="G117" s="65" t="s">
        <v>12</v>
      </c>
      <c r="H117" s="65">
        <f t="shared" si="15"/>
        <v>0</v>
      </c>
    </row>
    <row r="118" spans="1:8">
      <c r="A118" s="67" t="e">
        <f>#REF!</f>
        <v>#REF!</v>
      </c>
      <c r="B118" s="63" t="e">
        <f t="shared" si="12"/>
        <v>#VALUE!</v>
      </c>
      <c r="C118" s="63" t="s">
        <v>106</v>
      </c>
      <c r="D118" s="64">
        <f t="shared" si="13"/>
        <v>0</v>
      </c>
      <c r="E118" s="84">
        <f t="shared" si="13"/>
        <v>0</v>
      </c>
      <c r="F118" s="86">
        <f t="shared" si="14"/>
        <v>0</v>
      </c>
      <c r="G118" s="65" t="s">
        <v>12</v>
      </c>
      <c r="H118" s="65">
        <f t="shared" si="15"/>
        <v>0</v>
      </c>
    </row>
    <row r="119" spans="1:8">
      <c r="A119" s="67" t="e">
        <f>#REF!</f>
        <v>#REF!</v>
      </c>
      <c r="B119" s="63" t="e">
        <f t="shared" si="12"/>
        <v>#VALUE!</v>
      </c>
      <c r="C119" s="63" t="s">
        <v>106</v>
      </c>
      <c r="D119" s="64">
        <f t="shared" si="13"/>
        <v>0</v>
      </c>
      <c r="E119" s="84">
        <f t="shared" si="13"/>
        <v>0</v>
      </c>
      <c r="F119" s="86">
        <f t="shared" si="14"/>
        <v>0</v>
      </c>
      <c r="G119" s="65" t="s">
        <v>12</v>
      </c>
      <c r="H119" s="65">
        <f t="shared" si="15"/>
        <v>0</v>
      </c>
    </row>
    <row r="120" spans="1:8">
      <c r="A120" s="67" t="e">
        <f>#REF!</f>
        <v>#REF!</v>
      </c>
      <c r="B120" s="63" t="e">
        <f t="shared" si="12"/>
        <v>#VALUE!</v>
      </c>
      <c r="C120" s="63" t="s">
        <v>106</v>
      </c>
      <c r="D120" s="64">
        <f t="shared" si="13"/>
        <v>0</v>
      </c>
      <c r="E120" s="84">
        <f t="shared" si="13"/>
        <v>0</v>
      </c>
      <c r="F120" s="86">
        <f t="shared" si="14"/>
        <v>0</v>
      </c>
      <c r="G120" s="65" t="s">
        <v>12</v>
      </c>
      <c r="H120" s="65">
        <f t="shared" si="15"/>
        <v>0</v>
      </c>
    </row>
    <row r="121" spans="1:8">
      <c r="A121" s="67" t="e">
        <f>#REF!</f>
        <v>#REF!</v>
      </c>
      <c r="B121" s="63" t="e">
        <f t="shared" si="12"/>
        <v>#VALUE!</v>
      </c>
      <c r="C121" s="63" t="s">
        <v>106</v>
      </c>
      <c r="D121" s="64">
        <f t="shared" si="13"/>
        <v>0</v>
      </c>
      <c r="E121" s="84">
        <f t="shared" si="13"/>
        <v>0</v>
      </c>
      <c r="F121" s="86">
        <f t="shared" si="14"/>
        <v>0</v>
      </c>
      <c r="G121" s="65" t="s">
        <v>12</v>
      </c>
      <c r="H121" s="65">
        <f t="shared" si="15"/>
        <v>0</v>
      </c>
    </row>
    <row r="122" spans="1:8">
      <c r="A122" s="67" t="e">
        <f>#REF!</f>
        <v>#REF!</v>
      </c>
      <c r="B122" s="63" t="e">
        <f t="shared" ref="B122:B185" si="16">MID(O122,FIND(" ",O122)+1,8)</f>
        <v>#VALUE!</v>
      </c>
      <c r="C122" s="63" t="s">
        <v>106</v>
      </c>
      <c r="D122" s="64">
        <f t="shared" si="13"/>
        <v>0</v>
      </c>
      <c r="E122" s="84">
        <f t="shared" si="13"/>
        <v>0</v>
      </c>
      <c r="F122" s="86">
        <f t="shared" si="14"/>
        <v>0</v>
      </c>
      <c r="G122" s="65" t="s">
        <v>12</v>
      </c>
      <c r="H122" s="65">
        <f t="shared" si="15"/>
        <v>0</v>
      </c>
    </row>
    <row r="123" spans="1:8">
      <c r="A123" s="67" t="e">
        <f>#REF!</f>
        <v>#REF!</v>
      </c>
      <c r="B123" s="63" t="e">
        <f t="shared" si="16"/>
        <v>#VALUE!</v>
      </c>
      <c r="C123" s="63" t="s">
        <v>106</v>
      </c>
      <c r="D123" s="64">
        <f t="shared" ref="D123:E186" si="17">L123</f>
        <v>0</v>
      </c>
      <c r="E123" s="84">
        <f t="shared" si="17"/>
        <v>0</v>
      </c>
      <c r="F123" s="86">
        <f t="shared" ref="F123:F186" si="18">(D123*E123)</f>
        <v>0</v>
      </c>
      <c r="G123" s="65" t="s">
        <v>12</v>
      </c>
      <c r="H123" s="65">
        <f t="shared" ref="H123:H186" si="19">Q123</f>
        <v>0</v>
      </c>
    </row>
    <row r="124" spans="1:8">
      <c r="A124" s="67" t="e">
        <f>#REF!</f>
        <v>#REF!</v>
      </c>
      <c r="B124" s="63" t="e">
        <f t="shared" si="16"/>
        <v>#VALUE!</v>
      </c>
      <c r="C124" s="63" t="s">
        <v>106</v>
      </c>
      <c r="D124" s="64">
        <f t="shared" si="17"/>
        <v>0</v>
      </c>
      <c r="E124" s="84">
        <f t="shared" si="17"/>
        <v>0</v>
      </c>
      <c r="F124" s="86">
        <f t="shared" si="18"/>
        <v>0</v>
      </c>
      <c r="G124" s="65" t="s">
        <v>12</v>
      </c>
      <c r="H124" s="65">
        <f t="shared" si="19"/>
        <v>0</v>
      </c>
    </row>
    <row r="125" spans="1:8">
      <c r="A125" s="67" t="e">
        <f>#REF!</f>
        <v>#REF!</v>
      </c>
      <c r="B125" s="63" t="e">
        <f t="shared" si="16"/>
        <v>#VALUE!</v>
      </c>
      <c r="C125" s="63" t="s">
        <v>106</v>
      </c>
      <c r="D125" s="64">
        <f t="shared" si="17"/>
        <v>0</v>
      </c>
      <c r="E125" s="84">
        <f t="shared" si="17"/>
        <v>0</v>
      </c>
      <c r="F125" s="86">
        <f t="shared" si="18"/>
        <v>0</v>
      </c>
      <c r="G125" s="65" t="s">
        <v>12</v>
      </c>
      <c r="H125" s="65">
        <f t="shared" si="19"/>
        <v>0</v>
      </c>
    </row>
    <row r="126" spans="1:8">
      <c r="A126" s="67" t="e">
        <f>#REF!</f>
        <v>#REF!</v>
      </c>
      <c r="B126" s="63" t="e">
        <f t="shared" si="16"/>
        <v>#VALUE!</v>
      </c>
      <c r="C126" s="63" t="s">
        <v>106</v>
      </c>
      <c r="D126" s="64">
        <f t="shared" si="17"/>
        <v>0</v>
      </c>
      <c r="E126" s="84">
        <f t="shared" si="17"/>
        <v>0</v>
      </c>
      <c r="F126" s="86">
        <f t="shared" si="18"/>
        <v>0</v>
      </c>
      <c r="G126" s="65" t="s">
        <v>12</v>
      </c>
      <c r="H126" s="65">
        <f t="shared" si="19"/>
        <v>0</v>
      </c>
    </row>
    <row r="127" spans="1:8">
      <c r="A127" s="67" t="e">
        <f>#REF!</f>
        <v>#REF!</v>
      </c>
      <c r="B127" s="63" t="e">
        <f t="shared" si="16"/>
        <v>#VALUE!</v>
      </c>
      <c r="C127" s="63" t="s">
        <v>106</v>
      </c>
      <c r="D127" s="64">
        <f t="shared" si="17"/>
        <v>0</v>
      </c>
      <c r="E127" s="84">
        <f t="shared" si="17"/>
        <v>0</v>
      </c>
      <c r="F127" s="86">
        <f t="shared" si="18"/>
        <v>0</v>
      </c>
      <c r="G127" s="65" t="s">
        <v>12</v>
      </c>
      <c r="H127" s="65">
        <f t="shared" si="19"/>
        <v>0</v>
      </c>
    </row>
    <row r="128" spans="1:8">
      <c r="A128" s="67" t="e">
        <f>#REF!</f>
        <v>#REF!</v>
      </c>
      <c r="B128" s="63" t="e">
        <f t="shared" si="16"/>
        <v>#VALUE!</v>
      </c>
      <c r="C128" s="63" t="s">
        <v>106</v>
      </c>
      <c r="D128" s="64">
        <f t="shared" si="17"/>
        <v>0</v>
      </c>
      <c r="E128" s="84">
        <f t="shared" si="17"/>
        <v>0</v>
      </c>
      <c r="F128" s="86">
        <f t="shared" si="18"/>
        <v>0</v>
      </c>
      <c r="G128" s="65" t="s">
        <v>12</v>
      </c>
      <c r="H128" s="65">
        <f t="shared" si="19"/>
        <v>0</v>
      </c>
    </row>
    <row r="129" spans="1:8">
      <c r="A129" s="67" t="e">
        <f>#REF!</f>
        <v>#REF!</v>
      </c>
      <c r="B129" s="63" t="e">
        <f t="shared" si="16"/>
        <v>#VALUE!</v>
      </c>
      <c r="C129" s="63" t="s">
        <v>106</v>
      </c>
      <c r="D129" s="64">
        <f t="shared" si="17"/>
        <v>0</v>
      </c>
      <c r="E129" s="84">
        <f t="shared" si="17"/>
        <v>0</v>
      </c>
      <c r="F129" s="86">
        <f t="shared" si="18"/>
        <v>0</v>
      </c>
      <c r="G129" s="65" t="s">
        <v>12</v>
      </c>
      <c r="H129" s="65">
        <f t="shared" si="19"/>
        <v>0</v>
      </c>
    </row>
    <row r="130" spans="1:8">
      <c r="A130" s="67" t="e">
        <f>#REF!</f>
        <v>#REF!</v>
      </c>
      <c r="B130" s="63" t="e">
        <f t="shared" si="16"/>
        <v>#VALUE!</v>
      </c>
      <c r="C130" s="63" t="s">
        <v>106</v>
      </c>
      <c r="D130" s="64">
        <f t="shared" si="17"/>
        <v>0</v>
      </c>
      <c r="E130" s="84">
        <f t="shared" si="17"/>
        <v>0</v>
      </c>
      <c r="F130" s="86">
        <f t="shared" si="18"/>
        <v>0</v>
      </c>
      <c r="G130" s="65" t="s">
        <v>12</v>
      </c>
      <c r="H130" s="65">
        <f t="shared" si="19"/>
        <v>0</v>
      </c>
    </row>
    <row r="131" spans="1:8">
      <c r="A131" s="67" t="e">
        <f>#REF!</f>
        <v>#REF!</v>
      </c>
      <c r="B131" s="63" t="e">
        <f t="shared" si="16"/>
        <v>#VALUE!</v>
      </c>
      <c r="C131" s="63" t="s">
        <v>106</v>
      </c>
      <c r="D131" s="64">
        <f t="shared" si="17"/>
        <v>0</v>
      </c>
      <c r="E131" s="84">
        <f t="shared" si="17"/>
        <v>0</v>
      </c>
      <c r="F131" s="86">
        <f t="shared" si="18"/>
        <v>0</v>
      </c>
      <c r="G131" s="65" t="s">
        <v>12</v>
      </c>
      <c r="H131" s="65">
        <f t="shared" si="19"/>
        <v>0</v>
      </c>
    </row>
    <row r="132" spans="1:8">
      <c r="A132" s="67" t="e">
        <f>#REF!</f>
        <v>#REF!</v>
      </c>
      <c r="B132" s="63" t="e">
        <f t="shared" si="16"/>
        <v>#VALUE!</v>
      </c>
      <c r="C132" s="63" t="s">
        <v>106</v>
      </c>
      <c r="D132" s="64">
        <f t="shared" si="17"/>
        <v>0</v>
      </c>
      <c r="E132" s="84">
        <f t="shared" si="17"/>
        <v>0</v>
      </c>
      <c r="F132" s="86">
        <f t="shared" si="18"/>
        <v>0</v>
      </c>
      <c r="G132" s="65" t="s">
        <v>12</v>
      </c>
      <c r="H132" s="65">
        <f t="shared" si="19"/>
        <v>0</v>
      </c>
    </row>
    <row r="133" spans="1:8">
      <c r="A133" s="67" t="e">
        <f>#REF!</f>
        <v>#REF!</v>
      </c>
      <c r="B133" s="63" t="e">
        <f t="shared" si="16"/>
        <v>#VALUE!</v>
      </c>
      <c r="C133" s="63" t="s">
        <v>106</v>
      </c>
      <c r="D133" s="64">
        <f t="shared" si="17"/>
        <v>0</v>
      </c>
      <c r="E133" s="84">
        <f t="shared" si="17"/>
        <v>0</v>
      </c>
      <c r="F133" s="86">
        <f t="shared" si="18"/>
        <v>0</v>
      </c>
      <c r="G133" s="65" t="s">
        <v>12</v>
      </c>
      <c r="H133" s="65">
        <f t="shared" si="19"/>
        <v>0</v>
      </c>
    </row>
    <row r="134" spans="1:8">
      <c r="A134" s="67" t="e">
        <f>#REF!</f>
        <v>#REF!</v>
      </c>
      <c r="B134" s="63" t="e">
        <f t="shared" si="16"/>
        <v>#VALUE!</v>
      </c>
      <c r="C134" s="63" t="s">
        <v>106</v>
      </c>
      <c r="D134" s="64">
        <f t="shared" si="17"/>
        <v>0</v>
      </c>
      <c r="E134" s="84">
        <f t="shared" si="17"/>
        <v>0</v>
      </c>
      <c r="F134" s="86">
        <f t="shared" si="18"/>
        <v>0</v>
      </c>
      <c r="G134" s="65" t="s">
        <v>12</v>
      </c>
      <c r="H134" s="65">
        <f t="shared" si="19"/>
        <v>0</v>
      </c>
    </row>
    <row r="135" spans="1:8">
      <c r="A135" s="67" t="e">
        <f>#REF!</f>
        <v>#REF!</v>
      </c>
      <c r="B135" s="63" t="e">
        <f t="shared" si="16"/>
        <v>#VALUE!</v>
      </c>
      <c r="C135" s="63" t="s">
        <v>106</v>
      </c>
      <c r="D135" s="64">
        <f t="shared" si="17"/>
        <v>0</v>
      </c>
      <c r="E135" s="84">
        <f t="shared" si="17"/>
        <v>0</v>
      </c>
      <c r="F135" s="86">
        <f t="shared" si="18"/>
        <v>0</v>
      </c>
      <c r="G135" s="65" t="s">
        <v>12</v>
      </c>
      <c r="H135" s="65">
        <f t="shared" si="19"/>
        <v>0</v>
      </c>
    </row>
    <row r="136" spans="1:8">
      <c r="A136" s="67" t="e">
        <f>#REF!</f>
        <v>#REF!</v>
      </c>
      <c r="B136" s="63" t="e">
        <f t="shared" si="16"/>
        <v>#VALUE!</v>
      </c>
      <c r="C136" s="63" t="s">
        <v>106</v>
      </c>
      <c r="D136" s="64">
        <f t="shared" si="17"/>
        <v>0</v>
      </c>
      <c r="E136" s="84">
        <f t="shared" si="17"/>
        <v>0</v>
      </c>
      <c r="F136" s="86">
        <f t="shared" si="18"/>
        <v>0</v>
      </c>
      <c r="G136" s="65" t="s">
        <v>12</v>
      </c>
      <c r="H136" s="65">
        <f t="shared" si="19"/>
        <v>0</v>
      </c>
    </row>
    <row r="137" spans="1:8">
      <c r="A137" s="67" t="e">
        <f>#REF!</f>
        <v>#REF!</v>
      </c>
      <c r="B137" s="63" t="e">
        <f t="shared" si="16"/>
        <v>#VALUE!</v>
      </c>
      <c r="C137" s="63" t="s">
        <v>106</v>
      </c>
      <c r="D137" s="64">
        <f t="shared" si="17"/>
        <v>0</v>
      </c>
      <c r="E137" s="84">
        <f t="shared" si="17"/>
        <v>0</v>
      </c>
      <c r="F137" s="86">
        <f t="shared" si="18"/>
        <v>0</v>
      </c>
      <c r="G137" s="65" t="s">
        <v>12</v>
      </c>
      <c r="H137" s="65">
        <f t="shared" si="19"/>
        <v>0</v>
      </c>
    </row>
    <row r="138" spans="1:8">
      <c r="A138" s="67" t="e">
        <f>#REF!</f>
        <v>#REF!</v>
      </c>
      <c r="B138" s="63" t="e">
        <f t="shared" si="16"/>
        <v>#VALUE!</v>
      </c>
      <c r="C138" s="63" t="s">
        <v>106</v>
      </c>
      <c r="D138" s="64">
        <f t="shared" si="17"/>
        <v>0</v>
      </c>
      <c r="E138" s="84">
        <f t="shared" si="17"/>
        <v>0</v>
      </c>
      <c r="F138" s="86">
        <f t="shared" si="18"/>
        <v>0</v>
      </c>
      <c r="G138" s="65" t="s">
        <v>12</v>
      </c>
      <c r="H138" s="65">
        <f t="shared" si="19"/>
        <v>0</v>
      </c>
    </row>
    <row r="139" spans="1:8">
      <c r="A139" s="67" t="e">
        <f>#REF!</f>
        <v>#REF!</v>
      </c>
      <c r="B139" s="63" t="e">
        <f t="shared" si="16"/>
        <v>#VALUE!</v>
      </c>
      <c r="C139" s="63" t="s">
        <v>106</v>
      </c>
      <c r="D139" s="64">
        <f t="shared" si="17"/>
        <v>0</v>
      </c>
      <c r="E139" s="84">
        <f t="shared" si="17"/>
        <v>0</v>
      </c>
      <c r="F139" s="86">
        <f t="shared" si="18"/>
        <v>0</v>
      </c>
      <c r="G139" s="65" t="s">
        <v>12</v>
      </c>
      <c r="H139" s="65">
        <f t="shared" si="19"/>
        <v>0</v>
      </c>
    </row>
    <row r="140" spans="1:8">
      <c r="A140" s="67" t="e">
        <f>#REF!</f>
        <v>#REF!</v>
      </c>
      <c r="B140" s="63" t="e">
        <f t="shared" si="16"/>
        <v>#VALUE!</v>
      </c>
      <c r="C140" s="63" t="s">
        <v>106</v>
      </c>
      <c r="D140" s="64">
        <f t="shared" si="17"/>
        <v>0</v>
      </c>
      <c r="E140" s="84">
        <f t="shared" si="17"/>
        <v>0</v>
      </c>
      <c r="F140" s="86">
        <f t="shared" si="18"/>
        <v>0</v>
      </c>
      <c r="G140" s="65" t="s">
        <v>12</v>
      </c>
      <c r="H140" s="65">
        <f t="shared" si="19"/>
        <v>0</v>
      </c>
    </row>
    <row r="141" spans="1:8">
      <c r="A141" s="67" t="e">
        <f>#REF!</f>
        <v>#REF!</v>
      </c>
      <c r="B141" s="63" t="e">
        <f t="shared" si="16"/>
        <v>#VALUE!</v>
      </c>
      <c r="C141" s="63" t="s">
        <v>106</v>
      </c>
      <c r="D141" s="64">
        <f t="shared" si="17"/>
        <v>0</v>
      </c>
      <c r="E141" s="84">
        <f t="shared" si="17"/>
        <v>0</v>
      </c>
      <c r="F141" s="86">
        <f t="shared" si="18"/>
        <v>0</v>
      </c>
      <c r="G141" s="65" t="s">
        <v>12</v>
      </c>
      <c r="H141" s="65">
        <f t="shared" si="19"/>
        <v>0</v>
      </c>
    </row>
    <row r="142" spans="1:8">
      <c r="A142" s="67" t="e">
        <f>#REF!</f>
        <v>#REF!</v>
      </c>
      <c r="B142" s="63" t="e">
        <f t="shared" si="16"/>
        <v>#VALUE!</v>
      </c>
      <c r="C142" s="63" t="s">
        <v>106</v>
      </c>
      <c r="D142" s="64">
        <f t="shared" si="17"/>
        <v>0</v>
      </c>
      <c r="E142" s="84">
        <f t="shared" si="17"/>
        <v>0</v>
      </c>
      <c r="F142" s="86">
        <f t="shared" si="18"/>
        <v>0</v>
      </c>
      <c r="G142" s="65" t="s">
        <v>12</v>
      </c>
      <c r="H142" s="65">
        <f t="shared" si="19"/>
        <v>0</v>
      </c>
    </row>
    <row r="143" spans="1:8">
      <c r="A143" s="67" t="e">
        <f>#REF!</f>
        <v>#REF!</v>
      </c>
      <c r="B143" s="63" t="e">
        <f t="shared" si="16"/>
        <v>#VALUE!</v>
      </c>
      <c r="C143" s="63" t="s">
        <v>106</v>
      </c>
      <c r="D143" s="64">
        <f t="shared" si="17"/>
        <v>0</v>
      </c>
      <c r="E143" s="84">
        <f t="shared" si="17"/>
        <v>0</v>
      </c>
      <c r="F143" s="86">
        <f t="shared" si="18"/>
        <v>0</v>
      </c>
      <c r="G143" s="65" t="s">
        <v>12</v>
      </c>
      <c r="H143" s="65">
        <f t="shared" si="19"/>
        <v>0</v>
      </c>
    </row>
    <row r="144" spans="1:8">
      <c r="A144" s="67" t="e">
        <f>#REF!</f>
        <v>#REF!</v>
      </c>
      <c r="B144" s="63" t="e">
        <f t="shared" si="16"/>
        <v>#VALUE!</v>
      </c>
      <c r="C144" s="63" t="s">
        <v>106</v>
      </c>
      <c r="D144" s="64">
        <f t="shared" si="17"/>
        <v>0</v>
      </c>
      <c r="E144" s="84">
        <f t="shared" si="17"/>
        <v>0</v>
      </c>
      <c r="F144" s="86">
        <f t="shared" si="18"/>
        <v>0</v>
      </c>
      <c r="G144" s="65" t="s">
        <v>12</v>
      </c>
      <c r="H144" s="65">
        <f t="shared" si="19"/>
        <v>0</v>
      </c>
    </row>
    <row r="145" spans="1:8">
      <c r="A145" s="67" t="e">
        <f>#REF!</f>
        <v>#REF!</v>
      </c>
      <c r="B145" s="63" t="e">
        <f t="shared" si="16"/>
        <v>#VALUE!</v>
      </c>
      <c r="C145" s="63" t="s">
        <v>106</v>
      </c>
      <c r="D145" s="64">
        <f t="shared" si="17"/>
        <v>0</v>
      </c>
      <c r="E145" s="84">
        <f t="shared" si="17"/>
        <v>0</v>
      </c>
      <c r="F145" s="86">
        <f t="shared" si="18"/>
        <v>0</v>
      </c>
      <c r="G145" s="65" t="s">
        <v>12</v>
      </c>
      <c r="H145" s="65">
        <f t="shared" si="19"/>
        <v>0</v>
      </c>
    </row>
    <row r="146" spans="1:8">
      <c r="A146" s="67" t="e">
        <f>#REF!</f>
        <v>#REF!</v>
      </c>
      <c r="B146" s="63" t="e">
        <f t="shared" si="16"/>
        <v>#VALUE!</v>
      </c>
      <c r="C146" s="63" t="s">
        <v>106</v>
      </c>
      <c r="D146" s="64">
        <f t="shared" si="17"/>
        <v>0</v>
      </c>
      <c r="E146" s="84">
        <f t="shared" si="17"/>
        <v>0</v>
      </c>
      <c r="F146" s="86">
        <f t="shared" si="18"/>
        <v>0</v>
      </c>
      <c r="G146" s="65" t="s">
        <v>12</v>
      </c>
      <c r="H146" s="65">
        <f t="shared" si="19"/>
        <v>0</v>
      </c>
    </row>
    <row r="147" spans="1:8">
      <c r="A147" s="67" t="e">
        <f>#REF!</f>
        <v>#REF!</v>
      </c>
      <c r="B147" s="63" t="e">
        <f t="shared" si="16"/>
        <v>#VALUE!</v>
      </c>
      <c r="C147" s="63" t="s">
        <v>106</v>
      </c>
      <c r="D147" s="64">
        <f t="shared" si="17"/>
        <v>0</v>
      </c>
      <c r="E147" s="84">
        <f t="shared" si="17"/>
        <v>0</v>
      </c>
      <c r="F147" s="86">
        <f t="shared" si="18"/>
        <v>0</v>
      </c>
      <c r="G147" s="65" t="s">
        <v>12</v>
      </c>
      <c r="H147" s="65">
        <f t="shared" si="19"/>
        <v>0</v>
      </c>
    </row>
    <row r="148" spans="1:8">
      <c r="A148" s="67" t="e">
        <f>#REF!</f>
        <v>#REF!</v>
      </c>
      <c r="B148" s="63" t="e">
        <f t="shared" si="16"/>
        <v>#VALUE!</v>
      </c>
      <c r="C148" s="63" t="s">
        <v>106</v>
      </c>
      <c r="D148" s="64">
        <f t="shared" si="17"/>
        <v>0</v>
      </c>
      <c r="E148" s="84">
        <f t="shared" si="17"/>
        <v>0</v>
      </c>
      <c r="F148" s="86">
        <f t="shared" si="18"/>
        <v>0</v>
      </c>
      <c r="G148" s="65" t="s">
        <v>12</v>
      </c>
      <c r="H148" s="65">
        <f t="shared" si="19"/>
        <v>0</v>
      </c>
    </row>
    <row r="149" spans="1:8">
      <c r="A149" s="67" t="e">
        <f>#REF!</f>
        <v>#REF!</v>
      </c>
      <c r="B149" s="63" t="e">
        <f t="shared" si="16"/>
        <v>#VALUE!</v>
      </c>
      <c r="C149" s="63" t="s">
        <v>106</v>
      </c>
      <c r="D149" s="64">
        <f t="shared" si="17"/>
        <v>0</v>
      </c>
      <c r="E149" s="84">
        <f t="shared" si="17"/>
        <v>0</v>
      </c>
      <c r="F149" s="86">
        <f t="shared" si="18"/>
        <v>0</v>
      </c>
      <c r="G149" s="65" t="s">
        <v>12</v>
      </c>
      <c r="H149" s="65">
        <f t="shared" si="19"/>
        <v>0</v>
      </c>
    </row>
    <row r="150" spans="1:8">
      <c r="A150" s="67" t="e">
        <f>#REF!</f>
        <v>#REF!</v>
      </c>
      <c r="B150" s="63" t="e">
        <f t="shared" si="16"/>
        <v>#VALUE!</v>
      </c>
      <c r="C150" s="63" t="s">
        <v>106</v>
      </c>
      <c r="D150" s="64">
        <f t="shared" si="17"/>
        <v>0</v>
      </c>
      <c r="E150" s="84">
        <f t="shared" si="17"/>
        <v>0</v>
      </c>
      <c r="F150" s="86">
        <f t="shared" si="18"/>
        <v>0</v>
      </c>
      <c r="G150" s="65" t="s">
        <v>12</v>
      </c>
      <c r="H150" s="65">
        <f t="shared" si="19"/>
        <v>0</v>
      </c>
    </row>
    <row r="151" spans="1:8">
      <c r="A151" s="67" t="e">
        <f>#REF!</f>
        <v>#REF!</v>
      </c>
      <c r="B151" s="63" t="e">
        <f t="shared" si="16"/>
        <v>#VALUE!</v>
      </c>
      <c r="C151" s="63" t="s">
        <v>106</v>
      </c>
      <c r="D151" s="64">
        <f t="shared" si="17"/>
        <v>0</v>
      </c>
      <c r="E151" s="84">
        <f t="shared" si="17"/>
        <v>0</v>
      </c>
      <c r="F151" s="86">
        <f t="shared" si="18"/>
        <v>0</v>
      </c>
      <c r="G151" s="65" t="s">
        <v>12</v>
      </c>
      <c r="H151" s="65">
        <f t="shared" si="19"/>
        <v>0</v>
      </c>
    </row>
    <row r="152" spans="1:8">
      <c r="A152" s="67" t="e">
        <f>#REF!</f>
        <v>#REF!</v>
      </c>
      <c r="B152" s="63" t="e">
        <f t="shared" si="16"/>
        <v>#VALUE!</v>
      </c>
      <c r="C152" s="63" t="s">
        <v>106</v>
      </c>
      <c r="D152" s="64">
        <f t="shared" si="17"/>
        <v>0</v>
      </c>
      <c r="E152" s="84">
        <f t="shared" si="17"/>
        <v>0</v>
      </c>
      <c r="F152" s="86">
        <f t="shared" si="18"/>
        <v>0</v>
      </c>
      <c r="G152" s="65" t="s">
        <v>12</v>
      </c>
      <c r="H152" s="65">
        <f t="shared" si="19"/>
        <v>0</v>
      </c>
    </row>
    <row r="153" spans="1:8">
      <c r="A153" s="67" t="e">
        <f>#REF!</f>
        <v>#REF!</v>
      </c>
      <c r="B153" s="63" t="e">
        <f t="shared" si="16"/>
        <v>#VALUE!</v>
      </c>
      <c r="C153" s="63" t="s">
        <v>106</v>
      </c>
      <c r="D153" s="64">
        <f t="shared" si="17"/>
        <v>0</v>
      </c>
      <c r="E153" s="84">
        <f t="shared" si="17"/>
        <v>0</v>
      </c>
      <c r="F153" s="86">
        <f t="shared" si="18"/>
        <v>0</v>
      </c>
      <c r="G153" s="65" t="s">
        <v>12</v>
      </c>
      <c r="H153" s="65">
        <f t="shared" si="19"/>
        <v>0</v>
      </c>
    </row>
    <row r="154" spans="1:8">
      <c r="A154" s="67" t="e">
        <f>#REF!</f>
        <v>#REF!</v>
      </c>
      <c r="B154" s="63" t="e">
        <f t="shared" si="16"/>
        <v>#VALUE!</v>
      </c>
      <c r="C154" s="63" t="s">
        <v>106</v>
      </c>
      <c r="D154" s="64">
        <f t="shared" si="17"/>
        <v>0</v>
      </c>
      <c r="E154" s="84">
        <f t="shared" si="17"/>
        <v>0</v>
      </c>
      <c r="F154" s="86">
        <f t="shared" si="18"/>
        <v>0</v>
      </c>
      <c r="G154" s="65" t="s">
        <v>12</v>
      </c>
      <c r="H154" s="65">
        <f t="shared" si="19"/>
        <v>0</v>
      </c>
    </row>
    <row r="155" spans="1:8">
      <c r="A155" s="67" t="e">
        <f>#REF!</f>
        <v>#REF!</v>
      </c>
      <c r="B155" s="63" t="e">
        <f t="shared" si="16"/>
        <v>#VALUE!</v>
      </c>
      <c r="C155" s="63" t="s">
        <v>106</v>
      </c>
      <c r="D155" s="64">
        <f t="shared" si="17"/>
        <v>0</v>
      </c>
      <c r="E155" s="84">
        <f t="shared" si="17"/>
        <v>0</v>
      </c>
      <c r="F155" s="86">
        <f t="shared" si="18"/>
        <v>0</v>
      </c>
      <c r="G155" s="65" t="s">
        <v>12</v>
      </c>
      <c r="H155" s="65">
        <f t="shared" si="19"/>
        <v>0</v>
      </c>
    </row>
    <row r="156" spans="1:8">
      <c r="A156" s="67" t="e">
        <f>#REF!</f>
        <v>#REF!</v>
      </c>
      <c r="B156" s="63" t="e">
        <f t="shared" si="16"/>
        <v>#VALUE!</v>
      </c>
      <c r="C156" s="63" t="s">
        <v>106</v>
      </c>
      <c r="D156" s="64">
        <f t="shared" si="17"/>
        <v>0</v>
      </c>
      <c r="E156" s="84">
        <f t="shared" si="17"/>
        <v>0</v>
      </c>
      <c r="F156" s="86">
        <f t="shared" si="18"/>
        <v>0</v>
      </c>
      <c r="G156" s="65" t="s">
        <v>12</v>
      </c>
      <c r="H156" s="65">
        <f t="shared" si="19"/>
        <v>0</v>
      </c>
    </row>
    <row r="157" spans="1:8">
      <c r="A157" s="67" t="e">
        <f>#REF!</f>
        <v>#REF!</v>
      </c>
      <c r="B157" s="63" t="e">
        <f t="shared" si="16"/>
        <v>#VALUE!</v>
      </c>
      <c r="C157" s="63" t="s">
        <v>106</v>
      </c>
      <c r="D157" s="64">
        <f t="shared" si="17"/>
        <v>0</v>
      </c>
      <c r="E157" s="84">
        <f t="shared" si="17"/>
        <v>0</v>
      </c>
      <c r="F157" s="86">
        <f t="shared" si="18"/>
        <v>0</v>
      </c>
      <c r="G157" s="65" t="s">
        <v>12</v>
      </c>
      <c r="H157" s="65">
        <f t="shared" si="19"/>
        <v>0</v>
      </c>
    </row>
    <row r="158" spans="1:8">
      <c r="A158" s="67" t="e">
        <f>#REF!</f>
        <v>#REF!</v>
      </c>
      <c r="B158" s="63" t="e">
        <f t="shared" si="16"/>
        <v>#VALUE!</v>
      </c>
      <c r="C158" s="63" t="s">
        <v>106</v>
      </c>
      <c r="D158" s="64">
        <f t="shared" si="17"/>
        <v>0</v>
      </c>
      <c r="E158" s="84">
        <f t="shared" si="17"/>
        <v>0</v>
      </c>
      <c r="F158" s="86">
        <f t="shared" si="18"/>
        <v>0</v>
      </c>
      <c r="G158" s="65" t="s">
        <v>12</v>
      </c>
      <c r="H158" s="65">
        <f t="shared" si="19"/>
        <v>0</v>
      </c>
    </row>
    <row r="159" spans="1:8">
      <c r="A159" s="67" t="e">
        <f>#REF!</f>
        <v>#REF!</v>
      </c>
      <c r="B159" s="63" t="e">
        <f t="shared" si="16"/>
        <v>#VALUE!</v>
      </c>
      <c r="C159" s="63" t="s">
        <v>106</v>
      </c>
      <c r="D159" s="64">
        <f t="shared" si="17"/>
        <v>0</v>
      </c>
      <c r="E159" s="84">
        <f t="shared" si="17"/>
        <v>0</v>
      </c>
      <c r="F159" s="86">
        <f t="shared" si="18"/>
        <v>0</v>
      </c>
      <c r="G159" s="65" t="s">
        <v>12</v>
      </c>
      <c r="H159" s="65">
        <f t="shared" si="19"/>
        <v>0</v>
      </c>
    </row>
    <row r="160" spans="1:8">
      <c r="A160" s="67" t="e">
        <f>#REF!</f>
        <v>#REF!</v>
      </c>
      <c r="B160" s="63" t="e">
        <f t="shared" si="16"/>
        <v>#VALUE!</v>
      </c>
      <c r="C160" s="63" t="s">
        <v>106</v>
      </c>
      <c r="D160" s="64">
        <f t="shared" si="17"/>
        <v>0</v>
      </c>
      <c r="E160" s="84">
        <f t="shared" si="17"/>
        <v>0</v>
      </c>
      <c r="F160" s="86">
        <f t="shared" si="18"/>
        <v>0</v>
      </c>
      <c r="G160" s="65" t="s">
        <v>12</v>
      </c>
      <c r="H160" s="65">
        <f t="shared" si="19"/>
        <v>0</v>
      </c>
    </row>
    <row r="161" spans="1:8">
      <c r="A161" s="67" t="e">
        <f>#REF!</f>
        <v>#REF!</v>
      </c>
      <c r="B161" s="63" t="e">
        <f t="shared" si="16"/>
        <v>#VALUE!</v>
      </c>
      <c r="C161" s="63" t="s">
        <v>106</v>
      </c>
      <c r="D161" s="64">
        <f t="shared" si="17"/>
        <v>0</v>
      </c>
      <c r="E161" s="84">
        <f t="shared" si="17"/>
        <v>0</v>
      </c>
      <c r="F161" s="86">
        <f t="shared" si="18"/>
        <v>0</v>
      </c>
      <c r="G161" s="65" t="s">
        <v>12</v>
      </c>
      <c r="H161" s="65">
        <f t="shared" si="19"/>
        <v>0</v>
      </c>
    </row>
    <row r="162" spans="1:8">
      <c r="A162" s="67" t="e">
        <f>#REF!</f>
        <v>#REF!</v>
      </c>
      <c r="B162" s="63" t="e">
        <f t="shared" si="16"/>
        <v>#VALUE!</v>
      </c>
      <c r="C162" s="63" t="s">
        <v>106</v>
      </c>
      <c r="D162" s="64">
        <f t="shared" si="17"/>
        <v>0</v>
      </c>
      <c r="E162" s="84">
        <f t="shared" si="17"/>
        <v>0</v>
      </c>
      <c r="F162" s="86">
        <f t="shared" si="18"/>
        <v>0</v>
      </c>
      <c r="G162" s="65" t="s">
        <v>12</v>
      </c>
      <c r="H162" s="65">
        <f t="shared" si="19"/>
        <v>0</v>
      </c>
    </row>
    <row r="163" spans="1:8">
      <c r="A163" s="67" t="e">
        <f>#REF!</f>
        <v>#REF!</v>
      </c>
      <c r="B163" s="63" t="e">
        <f t="shared" si="16"/>
        <v>#VALUE!</v>
      </c>
      <c r="C163" s="63" t="s">
        <v>106</v>
      </c>
      <c r="D163" s="64">
        <f t="shared" si="17"/>
        <v>0</v>
      </c>
      <c r="E163" s="84">
        <f t="shared" si="17"/>
        <v>0</v>
      </c>
      <c r="F163" s="86">
        <f t="shared" si="18"/>
        <v>0</v>
      </c>
      <c r="G163" s="65" t="s">
        <v>12</v>
      </c>
      <c r="H163" s="65">
        <f t="shared" si="19"/>
        <v>0</v>
      </c>
    </row>
    <row r="164" spans="1:8">
      <c r="A164" s="67" t="e">
        <f>#REF!</f>
        <v>#REF!</v>
      </c>
      <c r="B164" s="63" t="e">
        <f t="shared" si="16"/>
        <v>#VALUE!</v>
      </c>
      <c r="C164" s="63" t="s">
        <v>106</v>
      </c>
      <c r="D164" s="64">
        <f t="shared" si="17"/>
        <v>0</v>
      </c>
      <c r="E164" s="84">
        <f t="shared" si="17"/>
        <v>0</v>
      </c>
      <c r="F164" s="86">
        <f t="shared" si="18"/>
        <v>0</v>
      </c>
      <c r="G164" s="65" t="s">
        <v>12</v>
      </c>
      <c r="H164" s="65">
        <f t="shared" si="19"/>
        <v>0</v>
      </c>
    </row>
    <row r="165" spans="1:8">
      <c r="A165" s="67" t="e">
        <f>#REF!</f>
        <v>#REF!</v>
      </c>
      <c r="B165" s="63" t="e">
        <f t="shared" si="16"/>
        <v>#VALUE!</v>
      </c>
      <c r="C165" s="63" t="s">
        <v>106</v>
      </c>
      <c r="D165" s="64">
        <f t="shared" si="17"/>
        <v>0</v>
      </c>
      <c r="E165" s="84">
        <f t="shared" si="17"/>
        <v>0</v>
      </c>
      <c r="F165" s="86">
        <f t="shared" si="18"/>
        <v>0</v>
      </c>
      <c r="G165" s="65" t="s">
        <v>12</v>
      </c>
      <c r="H165" s="65">
        <f t="shared" si="19"/>
        <v>0</v>
      </c>
    </row>
    <row r="166" spans="1:8">
      <c r="A166" s="67" t="e">
        <f>#REF!</f>
        <v>#REF!</v>
      </c>
      <c r="B166" s="63" t="e">
        <f t="shared" si="16"/>
        <v>#VALUE!</v>
      </c>
      <c r="C166" s="63" t="s">
        <v>106</v>
      </c>
      <c r="D166" s="64">
        <f t="shared" si="17"/>
        <v>0</v>
      </c>
      <c r="E166" s="84">
        <f t="shared" si="17"/>
        <v>0</v>
      </c>
      <c r="F166" s="86">
        <f t="shared" si="18"/>
        <v>0</v>
      </c>
      <c r="G166" s="65" t="s">
        <v>12</v>
      </c>
      <c r="H166" s="65">
        <f t="shared" si="19"/>
        <v>0</v>
      </c>
    </row>
    <row r="167" spans="1:8">
      <c r="A167" s="67" t="e">
        <f>#REF!</f>
        <v>#REF!</v>
      </c>
      <c r="B167" s="63" t="e">
        <f t="shared" si="16"/>
        <v>#VALUE!</v>
      </c>
      <c r="C167" s="63" t="s">
        <v>106</v>
      </c>
      <c r="D167" s="64">
        <f t="shared" si="17"/>
        <v>0</v>
      </c>
      <c r="E167" s="84">
        <f t="shared" si="17"/>
        <v>0</v>
      </c>
      <c r="F167" s="86">
        <f t="shared" si="18"/>
        <v>0</v>
      </c>
      <c r="G167" s="65" t="s">
        <v>12</v>
      </c>
      <c r="H167" s="65">
        <f t="shared" si="19"/>
        <v>0</v>
      </c>
    </row>
    <row r="168" spans="1:8">
      <c r="A168" s="67" t="e">
        <f>#REF!</f>
        <v>#REF!</v>
      </c>
      <c r="B168" s="63" t="e">
        <f>MID(O168,FIND(" ",O168)+1,8)</f>
        <v>#VALUE!</v>
      </c>
      <c r="C168" s="63" t="s">
        <v>106</v>
      </c>
      <c r="D168" s="64">
        <f t="shared" si="17"/>
        <v>0</v>
      </c>
      <c r="E168" s="84">
        <f t="shared" si="17"/>
        <v>0</v>
      </c>
      <c r="F168" s="86">
        <f t="shared" si="18"/>
        <v>0</v>
      </c>
      <c r="G168" s="65" t="s">
        <v>12</v>
      </c>
      <c r="H168" s="65">
        <f t="shared" si="19"/>
        <v>0</v>
      </c>
    </row>
    <row r="169" spans="1:8">
      <c r="A169" s="67" t="e">
        <f>#REF!</f>
        <v>#REF!</v>
      </c>
      <c r="B169" s="63" t="e">
        <f t="shared" si="16"/>
        <v>#VALUE!</v>
      </c>
      <c r="C169" s="63" t="s">
        <v>106</v>
      </c>
      <c r="D169" s="64">
        <f t="shared" si="17"/>
        <v>0</v>
      </c>
      <c r="E169" s="84">
        <f t="shared" si="17"/>
        <v>0</v>
      </c>
      <c r="F169" s="86">
        <f t="shared" si="18"/>
        <v>0</v>
      </c>
      <c r="G169" s="65" t="s">
        <v>12</v>
      </c>
      <c r="H169" s="65">
        <f t="shared" si="19"/>
        <v>0</v>
      </c>
    </row>
    <row r="170" spans="1:8">
      <c r="A170" s="67" t="e">
        <f>#REF!</f>
        <v>#REF!</v>
      </c>
      <c r="B170" s="63" t="e">
        <f t="shared" si="16"/>
        <v>#VALUE!</v>
      </c>
      <c r="C170" s="63" t="s">
        <v>106</v>
      </c>
      <c r="D170" s="64">
        <f t="shared" si="17"/>
        <v>0</v>
      </c>
      <c r="E170" s="84">
        <f t="shared" si="17"/>
        <v>0</v>
      </c>
      <c r="F170" s="86">
        <f t="shared" si="18"/>
        <v>0</v>
      </c>
      <c r="G170" s="65" t="s">
        <v>12</v>
      </c>
      <c r="H170" s="65">
        <f t="shared" si="19"/>
        <v>0</v>
      </c>
    </row>
    <row r="171" spans="1:8">
      <c r="A171" s="67" t="e">
        <f>#REF!</f>
        <v>#REF!</v>
      </c>
      <c r="B171" s="63" t="e">
        <f t="shared" si="16"/>
        <v>#VALUE!</v>
      </c>
      <c r="C171" s="63" t="s">
        <v>106</v>
      </c>
      <c r="D171" s="64">
        <f t="shared" si="17"/>
        <v>0</v>
      </c>
      <c r="E171" s="84">
        <f t="shared" si="17"/>
        <v>0</v>
      </c>
      <c r="F171" s="86">
        <f t="shared" si="18"/>
        <v>0</v>
      </c>
      <c r="G171" s="65" t="s">
        <v>12</v>
      </c>
      <c r="H171" s="65">
        <f t="shared" si="19"/>
        <v>0</v>
      </c>
    </row>
    <row r="172" spans="1:8">
      <c r="A172" s="67" t="e">
        <f>#REF!</f>
        <v>#REF!</v>
      </c>
      <c r="B172" s="63" t="e">
        <f t="shared" si="16"/>
        <v>#VALUE!</v>
      </c>
      <c r="C172" s="63" t="s">
        <v>106</v>
      </c>
      <c r="D172" s="64">
        <f t="shared" si="17"/>
        <v>0</v>
      </c>
      <c r="E172" s="84">
        <f t="shared" si="17"/>
        <v>0</v>
      </c>
      <c r="F172" s="86">
        <f t="shared" si="18"/>
        <v>0</v>
      </c>
      <c r="G172" s="65" t="s">
        <v>12</v>
      </c>
      <c r="H172" s="65">
        <f t="shared" si="19"/>
        <v>0</v>
      </c>
    </row>
    <row r="173" spans="1:8">
      <c r="A173" s="67" t="e">
        <f>#REF!</f>
        <v>#REF!</v>
      </c>
      <c r="B173" s="63" t="e">
        <f t="shared" si="16"/>
        <v>#VALUE!</v>
      </c>
      <c r="C173" s="63" t="s">
        <v>106</v>
      </c>
      <c r="D173" s="64">
        <f t="shared" si="17"/>
        <v>0</v>
      </c>
      <c r="E173" s="84">
        <f t="shared" si="17"/>
        <v>0</v>
      </c>
      <c r="F173" s="86">
        <f t="shared" si="18"/>
        <v>0</v>
      </c>
      <c r="G173" s="65" t="s">
        <v>12</v>
      </c>
      <c r="H173" s="65">
        <f t="shared" si="19"/>
        <v>0</v>
      </c>
    </row>
    <row r="174" spans="1:8">
      <c r="A174" s="67" t="e">
        <f>#REF!</f>
        <v>#REF!</v>
      </c>
      <c r="B174" s="63" t="e">
        <f t="shared" si="16"/>
        <v>#VALUE!</v>
      </c>
      <c r="C174" s="63" t="s">
        <v>106</v>
      </c>
      <c r="D174" s="64">
        <f t="shared" si="17"/>
        <v>0</v>
      </c>
      <c r="E174" s="84">
        <f t="shared" si="17"/>
        <v>0</v>
      </c>
      <c r="F174" s="86">
        <f t="shared" si="18"/>
        <v>0</v>
      </c>
      <c r="G174" s="65" t="s">
        <v>12</v>
      </c>
      <c r="H174" s="65">
        <f t="shared" si="19"/>
        <v>0</v>
      </c>
    </row>
    <row r="175" spans="1:8">
      <c r="A175" s="67" t="e">
        <f>#REF!</f>
        <v>#REF!</v>
      </c>
      <c r="B175" s="63" t="e">
        <f t="shared" si="16"/>
        <v>#VALUE!</v>
      </c>
      <c r="C175" s="63" t="s">
        <v>106</v>
      </c>
      <c r="D175" s="64">
        <f t="shared" si="17"/>
        <v>0</v>
      </c>
      <c r="E175" s="84">
        <f t="shared" si="17"/>
        <v>0</v>
      </c>
      <c r="F175" s="86">
        <f t="shared" si="18"/>
        <v>0</v>
      </c>
      <c r="G175" s="65" t="s">
        <v>12</v>
      </c>
      <c r="H175" s="65">
        <f t="shared" si="19"/>
        <v>0</v>
      </c>
    </row>
    <row r="176" spans="1:8">
      <c r="A176" s="67" t="e">
        <f>#REF!</f>
        <v>#REF!</v>
      </c>
      <c r="B176" s="63" t="e">
        <f t="shared" si="16"/>
        <v>#VALUE!</v>
      </c>
      <c r="C176" s="63" t="s">
        <v>106</v>
      </c>
      <c r="D176" s="64">
        <f t="shared" si="17"/>
        <v>0</v>
      </c>
      <c r="E176" s="84">
        <f t="shared" si="17"/>
        <v>0</v>
      </c>
      <c r="F176" s="86">
        <f t="shared" si="18"/>
        <v>0</v>
      </c>
      <c r="G176" s="65" t="s">
        <v>12</v>
      </c>
      <c r="H176" s="65">
        <f t="shared" si="19"/>
        <v>0</v>
      </c>
    </row>
    <row r="177" spans="1:8">
      <c r="A177" s="67" t="e">
        <f>#REF!</f>
        <v>#REF!</v>
      </c>
      <c r="B177" s="63" t="e">
        <f t="shared" si="16"/>
        <v>#VALUE!</v>
      </c>
      <c r="C177" s="63" t="s">
        <v>106</v>
      </c>
      <c r="D177" s="64">
        <f t="shared" si="17"/>
        <v>0</v>
      </c>
      <c r="E177" s="84">
        <f t="shared" si="17"/>
        <v>0</v>
      </c>
      <c r="F177" s="86">
        <f t="shared" si="18"/>
        <v>0</v>
      </c>
      <c r="G177" s="65" t="s">
        <v>12</v>
      </c>
      <c r="H177" s="65">
        <f t="shared" si="19"/>
        <v>0</v>
      </c>
    </row>
    <row r="178" spans="1:8">
      <c r="A178" s="67" t="e">
        <f>#REF!</f>
        <v>#REF!</v>
      </c>
      <c r="B178" s="63" t="e">
        <f t="shared" si="16"/>
        <v>#VALUE!</v>
      </c>
      <c r="C178" s="63" t="s">
        <v>106</v>
      </c>
      <c r="D178" s="64">
        <f t="shared" si="17"/>
        <v>0</v>
      </c>
      <c r="E178" s="84">
        <f t="shared" si="17"/>
        <v>0</v>
      </c>
      <c r="F178" s="86">
        <f t="shared" si="18"/>
        <v>0</v>
      </c>
      <c r="G178" s="65" t="s">
        <v>12</v>
      </c>
      <c r="H178" s="65">
        <f t="shared" si="19"/>
        <v>0</v>
      </c>
    </row>
    <row r="179" spans="1:8">
      <c r="A179" s="67" t="e">
        <f>#REF!</f>
        <v>#REF!</v>
      </c>
      <c r="B179" s="63" t="e">
        <f t="shared" si="16"/>
        <v>#VALUE!</v>
      </c>
      <c r="C179" s="63" t="s">
        <v>106</v>
      </c>
      <c r="D179" s="64">
        <f t="shared" si="17"/>
        <v>0</v>
      </c>
      <c r="E179" s="84">
        <f t="shared" si="17"/>
        <v>0</v>
      </c>
      <c r="F179" s="86">
        <f t="shared" si="18"/>
        <v>0</v>
      </c>
      <c r="G179" s="65" t="s">
        <v>12</v>
      </c>
      <c r="H179" s="65">
        <f t="shared" si="19"/>
        <v>0</v>
      </c>
    </row>
    <row r="180" spans="1:8">
      <c r="A180" s="67" t="e">
        <f>#REF!</f>
        <v>#REF!</v>
      </c>
      <c r="B180" s="63" t="e">
        <f t="shared" si="16"/>
        <v>#VALUE!</v>
      </c>
      <c r="C180" s="63" t="s">
        <v>106</v>
      </c>
      <c r="D180" s="64">
        <f t="shared" si="17"/>
        <v>0</v>
      </c>
      <c r="E180" s="84">
        <f t="shared" si="17"/>
        <v>0</v>
      </c>
      <c r="F180" s="86">
        <f t="shared" si="18"/>
        <v>0</v>
      </c>
      <c r="G180" s="65" t="s">
        <v>12</v>
      </c>
      <c r="H180" s="65">
        <f t="shared" si="19"/>
        <v>0</v>
      </c>
    </row>
    <row r="181" spans="1:8">
      <c r="A181" s="67" t="e">
        <f>#REF!</f>
        <v>#REF!</v>
      </c>
      <c r="B181" s="63" t="e">
        <f t="shared" si="16"/>
        <v>#VALUE!</v>
      </c>
      <c r="C181" s="63" t="s">
        <v>106</v>
      </c>
      <c r="D181" s="64">
        <f t="shared" si="17"/>
        <v>0</v>
      </c>
      <c r="E181" s="84">
        <f t="shared" si="17"/>
        <v>0</v>
      </c>
      <c r="F181" s="86">
        <f t="shared" si="18"/>
        <v>0</v>
      </c>
      <c r="G181" s="65" t="s">
        <v>12</v>
      </c>
      <c r="H181" s="65">
        <f t="shared" si="19"/>
        <v>0</v>
      </c>
    </row>
    <row r="182" spans="1:8">
      <c r="A182" s="67" t="e">
        <f>#REF!</f>
        <v>#REF!</v>
      </c>
      <c r="B182" s="63" t="e">
        <f t="shared" si="16"/>
        <v>#VALUE!</v>
      </c>
      <c r="C182" s="63" t="s">
        <v>106</v>
      </c>
      <c r="D182" s="64">
        <f t="shared" si="17"/>
        <v>0</v>
      </c>
      <c r="E182" s="84">
        <f t="shared" si="17"/>
        <v>0</v>
      </c>
      <c r="F182" s="86">
        <f t="shared" si="18"/>
        <v>0</v>
      </c>
      <c r="G182" s="65" t="s">
        <v>12</v>
      </c>
      <c r="H182" s="65">
        <f t="shared" si="19"/>
        <v>0</v>
      </c>
    </row>
    <row r="183" spans="1:8">
      <c r="A183" s="67" t="e">
        <f>#REF!</f>
        <v>#REF!</v>
      </c>
      <c r="B183" s="63" t="e">
        <f t="shared" si="16"/>
        <v>#VALUE!</v>
      </c>
      <c r="C183" s="63" t="s">
        <v>106</v>
      </c>
      <c r="D183" s="64">
        <f t="shared" si="17"/>
        <v>0</v>
      </c>
      <c r="E183" s="84">
        <f t="shared" si="17"/>
        <v>0</v>
      </c>
      <c r="F183" s="86">
        <f t="shared" si="18"/>
        <v>0</v>
      </c>
      <c r="G183" s="65" t="s">
        <v>12</v>
      </c>
      <c r="H183" s="65">
        <f t="shared" si="19"/>
        <v>0</v>
      </c>
    </row>
    <row r="184" spans="1:8">
      <c r="A184" s="67" t="e">
        <f>#REF!</f>
        <v>#REF!</v>
      </c>
      <c r="B184" s="63" t="e">
        <f t="shared" si="16"/>
        <v>#VALUE!</v>
      </c>
      <c r="C184" s="63" t="s">
        <v>106</v>
      </c>
      <c r="D184" s="64">
        <f t="shared" si="17"/>
        <v>0</v>
      </c>
      <c r="E184" s="84">
        <f t="shared" si="17"/>
        <v>0</v>
      </c>
      <c r="F184" s="86">
        <f t="shared" si="18"/>
        <v>0</v>
      </c>
      <c r="G184" s="65" t="s">
        <v>12</v>
      </c>
      <c r="H184" s="65">
        <f t="shared" si="19"/>
        <v>0</v>
      </c>
    </row>
    <row r="185" spans="1:8">
      <c r="A185" s="67" t="e">
        <f>#REF!</f>
        <v>#REF!</v>
      </c>
      <c r="B185" s="63" t="e">
        <f t="shared" si="16"/>
        <v>#VALUE!</v>
      </c>
      <c r="C185" s="63" t="s">
        <v>106</v>
      </c>
      <c r="D185" s="64">
        <f t="shared" si="17"/>
        <v>0</v>
      </c>
      <c r="E185" s="84">
        <f t="shared" si="17"/>
        <v>0</v>
      </c>
      <c r="F185" s="86">
        <f t="shared" si="18"/>
        <v>0</v>
      </c>
      <c r="G185" s="65" t="s">
        <v>12</v>
      </c>
      <c r="H185" s="65">
        <f t="shared" si="19"/>
        <v>0</v>
      </c>
    </row>
    <row r="186" spans="1:8">
      <c r="A186" s="67" t="e">
        <f>#REF!</f>
        <v>#REF!</v>
      </c>
      <c r="B186" s="63" t="e">
        <f t="shared" ref="B186:B245" si="20">MID(O186,FIND(" ",O186)+1,8)</f>
        <v>#VALUE!</v>
      </c>
      <c r="C186" s="63" t="s">
        <v>106</v>
      </c>
      <c r="D186" s="64">
        <f t="shared" si="17"/>
        <v>0</v>
      </c>
      <c r="E186" s="84">
        <f t="shared" si="17"/>
        <v>0</v>
      </c>
      <c r="F186" s="86">
        <f t="shared" si="18"/>
        <v>0</v>
      </c>
      <c r="G186" s="65" t="s">
        <v>12</v>
      </c>
      <c r="H186" s="65">
        <f t="shared" si="19"/>
        <v>0</v>
      </c>
    </row>
    <row r="187" spans="1:8">
      <c r="A187" s="67" t="e">
        <f>#REF!</f>
        <v>#REF!</v>
      </c>
      <c r="B187" s="63" t="e">
        <f t="shared" si="20"/>
        <v>#VALUE!</v>
      </c>
      <c r="C187" s="63" t="s">
        <v>106</v>
      </c>
      <c r="D187" s="64">
        <f t="shared" ref="D187:E235" si="21">L187</f>
        <v>0</v>
      </c>
      <c r="E187" s="84">
        <f t="shared" si="21"/>
        <v>0</v>
      </c>
      <c r="F187" s="86">
        <f t="shared" ref="F187:F245" si="22">(D187*E187)</f>
        <v>0</v>
      </c>
      <c r="G187" s="65" t="s">
        <v>12</v>
      </c>
      <c r="H187" s="65">
        <f t="shared" ref="H187:H245" si="23">Q187</f>
        <v>0</v>
      </c>
    </row>
    <row r="188" spans="1:8">
      <c r="A188" s="67" t="e">
        <f>#REF!</f>
        <v>#REF!</v>
      </c>
      <c r="B188" s="63" t="e">
        <f t="shared" si="20"/>
        <v>#VALUE!</v>
      </c>
      <c r="C188" s="63" t="s">
        <v>106</v>
      </c>
      <c r="D188" s="64">
        <f t="shared" si="21"/>
        <v>0</v>
      </c>
      <c r="E188" s="84">
        <f t="shared" si="21"/>
        <v>0</v>
      </c>
      <c r="F188" s="86">
        <f t="shared" si="22"/>
        <v>0</v>
      </c>
      <c r="G188" s="65" t="s">
        <v>12</v>
      </c>
      <c r="H188" s="65">
        <f t="shared" si="23"/>
        <v>0</v>
      </c>
    </row>
    <row r="189" spans="1:8">
      <c r="A189" s="67" t="e">
        <f>#REF!</f>
        <v>#REF!</v>
      </c>
      <c r="B189" s="63" t="e">
        <f t="shared" si="20"/>
        <v>#VALUE!</v>
      </c>
      <c r="C189" s="63" t="s">
        <v>106</v>
      </c>
      <c r="D189" s="64">
        <f>L189</f>
        <v>0</v>
      </c>
      <c r="E189" s="84">
        <f t="shared" si="21"/>
        <v>0</v>
      </c>
      <c r="F189" s="86">
        <f t="shared" si="22"/>
        <v>0</v>
      </c>
      <c r="G189" s="65" t="s">
        <v>12</v>
      </c>
      <c r="H189" s="65">
        <f t="shared" si="23"/>
        <v>0</v>
      </c>
    </row>
    <row r="190" spans="1:8">
      <c r="A190" s="67" t="e">
        <f>#REF!</f>
        <v>#REF!</v>
      </c>
      <c r="B190" s="63" t="e">
        <f t="shared" si="20"/>
        <v>#VALUE!</v>
      </c>
      <c r="C190" s="63" t="s">
        <v>106</v>
      </c>
      <c r="D190" s="64">
        <f t="shared" si="21"/>
        <v>0</v>
      </c>
      <c r="E190" s="84">
        <f t="shared" si="21"/>
        <v>0</v>
      </c>
      <c r="F190" s="86">
        <f t="shared" si="22"/>
        <v>0</v>
      </c>
      <c r="G190" s="65" t="s">
        <v>12</v>
      </c>
      <c r="H190" s="65">
        <f t="shared" si="23"/>
        <v>0</v>
      </c>
    </row>
    <row r="191" spans="1:8">
      <c r="A191" s="67" t="e">
        <f>#REF!</f>
        <v>#REF!</v>
      </c>
      <c r="B191" s="63" t="e">
        <f t="shared" si="20"/>
        <v>#VALUE!</v>
      </c>
      <c r="C191" s="63" t="s">
        <v>106</v>
      </c>
      <c r="D191" s="64">
        <f t="shared" si="21"/>
        <v>0</v>
      </c>
      <c r="E191" s="84">
        <f t="shared" si="21"/>
        <v>0</v>
      </c>
      <c r="F191" s="86">
        <f t="shared" si="22"/>
        <v>0</v>
      </c>
      <c r="G191" s="65" t="s">
        <v>12</v>
      </c>
      <c r="H191" s="65">
        <f t="shared" si="23"/>
        <v>0</v>
      </c>
    </row>
    <row r="192" spans="1:8">
      <c r="A192" s="67" t="e">
        <f>#REF!</f>
        <v>#REF!</v>
      </c>
      <c r="B192" s="63" t="e">
        <f t="shared" si="20"/>
        <v>#VALUE!</v>
      </c>
      <c r="C192" s="63" t="s">
        <v>106</v>
      </c>
      <c r="D192" s="64">
        <f t="shared" si="21"/>
        <v>0</v>
      </c>
      <c r="E192" s="84">
        <f t="shared" si="21"/>
        <v>0</v>
      </c>
      <c r="F192" s="86">
        <f t="shared" si="22"/>
        <v>0</v>
      </c>
      <c r="G192" s="65" t="s">
        <v>12</v>
      </c>
      <c r="H192" s="65">
        <f t="shared" si="23"/>
        <v>0</v>
      </c>
    </row>
    <row r="193" spans="1:8">
      <c r="A193" s="67" t="e">
        <f>#REF!</f>
        <v>#REF!</v>
      </c>
      <c r="B193" s="63" t="e">
        <f t="shared" si="20"/>
        <v>#VALUE!</v>
      </c>
      <c r="C193" s="63" t="s">
        <v>106</v>
      </c>
      <c r="D193" s="64">
        <f t="shared" si="21"/>
        <v>0</v>
      </c>
      <c r="E193" s="84">
        <f t="shared" si="21"/>
        <v>0</v>
      </c>
      <c r="F193" s="86">
        <f t="shared" si="22"/>
        <v>0</v>
      </c>
      <c r="G193" s="65" t="s">
        <v>12</v>
      </c>
      <c r="H193" s="65">
        <f t="shared" si="23"/>
        <v>0</v>
      </c>
    </row>
    <row r="194" spans="1:8">
      <c r="A194" s="67" t="e">
        <f>#REF!</f>
        <v>#REF!</v>
      </c>
      <c r="B194" s="63" t="e">
        <f t="shared" si="20"/>
        <v>#VALUE!</v>
      </c>
      <c r="C194" s="63" t="s">
        <v>106</v>
      </c>
      <c r="D194" s="64">
        <f t="shared" si="21"/>
        <v>0</v>
      </c>
      <c r="E194" s="84">
        <f t="shared" si="21"/>
        <v>0</v>
      </c>
      <c r="F194" s="86">
        <f t="shared" si="22"/>
        <v>0</v>
      </c>
      <c r="G194" s="65" t="s">
        <v>12</v>
      </c>
      <c r="H194" s="65">
        <f t="shared" si="23"/>
        <v>0</v>
      </c>
    </row>
    <row r="195" spans="1:8">
      <c r="A195" s="67" t="e">
        <f>#REF!</f>
        <v>#REF!</v>
      </c>
      <c r="B195" s="63" t="e">
        <f t="shared" si="20"/>
        <v>#VALUE!</v>
      </c>
      <c r="C195" s="63" t="s">
        <v>106</v>
      </c>
      <c r="D195" s="64">
        <f t="shared" si="21"/>
        <v>0</v>
      </c>
      <c r="E195" s="84">
        <f t="shared" si="21"/>
        <v>0</v>
      </c>
      <c r="F195" s="86">
        <f t="shared" si="22"/>
        <v>0</v>
      </c>
      <c r="G195" s="65" t="s">
        <v>12</v>
      </c>
      <c r="H195" s="65">
        <f t="shared" si="23"/>
        <v>0</v>
      </c>
    </row>
    <row r="196" spans="1:8">
      <c r="A196" s="67" t="e">
        <f>#REF!</f>
        <v>#REF!</v>
      </c>
      <c r="B196" s="63" t="e">
        <f t="shared" si="20"/>
        <v>#VALUE!</v>
      </c>
      <c r="C196" s="63" t="s">
        <v>106</v>
      </c>
      <c r="D196" s="64">
        <f t="shared" si="21"/>
        <v>0</v>
      </c>
      <c r="E196" s="84">
        <f t="shared" si="21"/>
        <v>0</v>
      </c>
      <c r="F196" s="86">
        <f t="shared" si="22"/>
        <v>0</v>
      </c>
      <c r="G196" s="65" t="s">
        <v>12</v>
      </c>
      <c r="H196" s="65">
        <f t="shared" si="23"/>
        <v>0</v>
      </c>
    </row>
    <row r="197" spans="1:8">
      <c r="A197" s="67" t="e">
        <f>#REF!</f>
        <v>#REF!</v>
      </c>
      <c r="B197" s="63" t="e">
        <f t="shared" si="20"/>
        <v>#VALUE!</v>
      </c>
      <c r="C197" s="63" t="s">
        <v>106</v>
      </c>
      <c r="D197" s="64">
        <f t="shared" si="21"/>
        <v>0</v>
      </c>
      <c r="E197" s="84">
        <f t="shared" si="21"/>
        <v>0</v>
      </c>
      <c r="F197" s="86">
        <f t="shared" si="22"/>
        <v>0</v>
      </c>
      <c r="G197" s="65" t="s">
        <v>12</v>
      </c>
      <c r="H197" s="65">
        <f t="shared" si="23"/>
        <v>0</v>
      </c>
    </row>
    <row r="198" spans="1:8">
      <c r="A198" s="67" t="e">
        <f>#REF!</f>
        <v>#REF!</v>
      </c>
      <c r="B198" s="63" t="e">
        <f t="shared" si="20"/>
        <v>#VALUE!</v>
      </c>
      <c r="C198" s="63" t="s">
        <v>106</v>
      </c>
      <c r="D198" s="64">
        <f t="shared" si="21"/>
        <v>0</v>
      </c>
      <c r="E198" s="84">
        <f t="shared" si="21"/>
        <v>0</v>
      </c>
      <c r="F198" s="86">
        <f t="shared" si="22"/>
        <v>0</v>
      </c>
      <c r="G198" s="65" t="s">
        <v>12</v>
      </c>
      <c r="H198" s="65">
        <f t="shared" si="23"/>
        <v>0</v>
      </c>
    </row>
    <row r="199" spans="1:8">
      <c r="A199" s="67" t="e">
        <f>#REF!</f>
        <v>#REF!</v>
      </c>
      <c r="B199" s="63" t="e">
        <f t="shared" si="20"/>
        <v>#VALUE!</v>
      </c>
      <c r="C199" s="63" t="s">
        <v>106</v>
      </c>
      <c r="D199" s="64">
        <f t="shared" si="21"/>
        <v>0</v>
      </c>
      <c r="E199" s="84">
        <f t="shared" si="21"/>
        <v>0</v>
      </c>
      <c r="F199" s="86">
        <f t="shared" si="22"/>
        <v>0</v>
      </c>
      <c r="G199" s="65" t="s">
        <v>12</v>
      </c>
      <c r="H199" s="65">
        <f t="shared" si="23"/>
        <v>0</v>
      </c>
    </row>
    <row r="200" spans="1:8">
      <c r="A200" s="67" t="e">
        <f>#REF!</f>
        <v>#REF!</v>
      </c>
      <c r="B200" s="63" t="e">
        <f t="shared" si="20"/>
        <v>#VALUE!</v>
      </c>
      <c r="C200" s="63" t="s">
        <v>106</v>
      </c>
      <c r="D200" s="64">
        <f t="shared" si="21"/>
        <v>0</v>
      </c>
      <c r="E200" s="84">
        <f t="shared" si="21"/>
        <v>0</v>
      </c>
      <c r="F200" s="86">
        <f t="shared" si="22"/>
        <v>0</v>
      </c>
      <c r="G200" s="65" t="s">
        <v>12</v>
      </c>
      <c r="H200" s="65">
        <f t="shared" si="23"/>
        <v>0</v>
      </c>
    </row>
    <row r="201" spans="1:8">
      <c r="A201" s="67" t="e">
        <f>#REF!</f>
        <v>#REF!</v>
      </c>
      <c r="B201" s="63" t="e">
        <f t="shared" si="20"/>
        <v>#VALUE!</v>
      </c>
      <c r="C201" s="63" t="s">
        <v>106</v>
      </c>
      <c r="D201" s="64">
        <f t="shared" si="21"/>
        <v>0</v>
      </c>
      <c r="E201" s="84">
        <f t="shared" si="21"/>
        <v>0</v>
      </c>
      <c r="F201" s="86">
        <f t="shared" si="22"/>
        <v>0</v>
      </c>
      <c r="G201" s="65" t="s">
        <v>12</v>
      </c>
      <c r="H201" s="65">
        <f t="shared" si="23"/>
        <v>0</v>
      </c>
    </row>
    <row r="202" spans="1:8">
      <c r="A202" s="67" t="e">
        <f>#REF!</f>
        <v>#REF!</v>
      </c>
      <c r="B202" s="63" t="e">
        <f t="shared" si="20"/>
        <v>#VALUE!</v>
      </c>
      <c r="C202" s="63" t="s">
        <v>106</v>
      </c>
      <c r="D202" s="64">
        <f t="shared" si="21"/>
        <v>0</v>
      </c>
      <c r="E202" s="84">
        <f t="shared" si="21"/>
        <v>0</v>
      </c>
      <c r="F202" s="86">
        <f t="shared" si="22"/>
        <v>0</v>
      </c>
      <c r="G202" s="65" t="s">
        <v>12</v>
      </c>
      <c r="H202" s="65">
        <f t="shared" si="23"/>
        <v>0</v>
      </c>
    </row>
    <row r="203" spans="1:8">
      <c r="A203" s="67" t="e">
        <f>#REF!</f>
        <v>#REF!</v>
      </c>
      <c r="B203" s="63" t="e">
        <f t="shared" si="20"/>
        <v>#VALUE!</v>
      </c>
      <c r="C203" s="63" t="s">
        <v>106</v>
      </c>
      <c r="D203" s="64">
        <f t="shared" si="21"/>
        <v>0</v>
      </c>
      <c r="E203" s="84">
        <f t="shared" si="21"/>
        <v>0</v>
      </c>
      <c r="F203" s="86">
        <f t="shared" si="22"/>
        <v>0</v>
      </c>
      <c r="G203" s="65" t="s">
        <v>12</v>
      </c>
      <c r="H203" s="65">
        <f t="shared" si="23"/>
        <v>0</v>
      </c>
    </row>
    <row r="204" spans="1:8">
      <c r="A204" s="67" t="e">
        <f>#REF!</f>
        <v>#REF!</v>
      </c>
      <c r="B204" s="63" t="e">
        <f t="shared" si="20"/>
        <v>#VALUE!</v>
      </c>
      <c r="C204" s="63" t="s">
        <v>106</v>
      </c>
      <c r="D204" s="64">
        <f t="shared" si="21"/>
        <v>0</v>
      </c>
      <c r="E204" s="84">
        <f t="shared" si="21"/>
        <v>0</v>
      </c>
      <c r="F204" s="86">
        <f t="shared" si="22"/>
        <v>0</v>
      </c>
      <c r="G204" s="65" t="s">
        <v>12</v>
      </c>
      <c r="H204" s="65">
        <f t="shared" si="23"/>
        <v>0</v>
      </c>
    </row>
    <row r="205" spans="1:8">
      <c r="A205" s="67" t="e">
        <f>#REF!</f>
        <v>#REF!</v>
      </c>
      <c r="B205" s="63" t="e">
        <f t="shared" si="20"/>
        <v>#VALUE!</v>
      </c>
      <c r="C205" s="63" t="s">
        <v>106</v>
      </c>
      <c r="D205" s="64">
        <f>L205</f>
        <v>0</v>
      </c>
      <c r="E205" s="84">
        <f t="shared" si="21"/>
        <v>0</v>
      </c>
      <c r="F205" s="86">
        <f t="shared" si="22"/>
        <v>0</v>
      </c>
      <c r="G205" s="65" t="s">
        <v>12</v>
      </c>
      <c r="H205" s="65">
        <f t="shared" si="23"/>
        <v>0</v>
      </c>
    </row>
    <row r="206" spans="1:8">
      <c r="A206" s="67" t="e">
        <f>#REF!</f>
        <v>#REF!</v>
      </c>
      <c r="B206" s="63" t="e">
        <f t="shared" si="20"/>
        <v>#VALUE!</v>
      </c>
      <c r="C206" s="63" t="s">
        <v>106</v>
      </c>
      <c r="D206" s="64">
        <f t="shared" si="21"/>
        <v>0</v>
      </c>
      <c r="E206" s="84">
        <f t="shared" si="21"/>
        <v>0</v>
      </c>
      <c r="F206" s="86">
        <f t="shared" si="22"/>
        <v>0</v>
      </c>
      <c r="G206" s="65" t="s">
        <v>12</v>
      </c>
      <c r="H206" s="65">
        <f t="shared" si="23"/>
        <v>0</v>
      </c>
    </row>
    <row r="207" spans="1:8">
      <c r="A207" s="67" t="e">
        <f>#REF!</f>
        <v>#REF!</v>
      </c>
      <c r="B207" s="63" t="e">
        <f t="shared" si="20"/>
        <v>#VALUE!</v>
      </c>
      <c r="C207" s="63" t="s">
        <v>106</v>
      </c>
      <c r="D207" s="64">
        <f t="shared" si="21"/>
        <v>0</v>
      </c>
      <c r="E207" s="84">
        <f t="shared" si="21"/>
        <v>0</v>
      </c>
      <c r="F207" s="86">
        <f t="shared" si="22"/>
        <v>0</v>
      </c>
      <c r="G207" s="65" t="s">
        <v>12</v>
      </c>
      <c r="H207" s="65">
        <f t="shared" si="23"/>
        <v>0</v>
      </c>
    </row>
    <row r="208" spans="1:8">
      <c r="A208" s="67" t="e">
        <f>#REF!</f>
        <v>#REF!</v>
      </c>
      <c r="B208" s="63" t="e">
        <f t="shared" si="20"/>
        <v>#VALUE!</v>
      </c>
      <c r="C208" s="63" t="s">
        <v>106</v>
      </c>
      <c r="D208" s="64">
        <f t="shared" si="21"/>
        <v>0</v>
      </c>
      <c r="E208" s="84">
        <f t="shared" si="21"/>
        <v>0</v>
      </c>
      <c r="F208" s="86">
        <f t="shared" si="22"/>
        <v>0</v>
      </c>
      <c r="G208" s="65" t="s">
        <v>12</v>
      </c>
      <c r="H208" s="65">
        <f t="shared" si="23"/>
        <v>0</v>
      </c>
    </row>
    <row r="209" spans="1:8">
      <c r="A209" s="67" t="e">
        <f>#REF!</f>
        <v>#REF!</v>
      </c>
      <c r="B209" s="63" t="e">
        <f t="shared" si="20"/>
        <v>#VALUE!</v>
      </c>
      <c r="C209" s="63" t="s">
        <v>106</v>
      </c>
      <c r="D209" s="64">
        <f t="shared" si="21"/>
        <v>0</v>
      </c>
      <c r="E209" s="84">
        <f t="shared" si="21"/>
        <v>0</v>
      </c>
      <c r="F209" s="86">
        <f t="shared" si="22"/>
        <v>0</v>
      </c>
      <c r="G209" s="65" t="s">
        <v>12</v>
      </c>
      <c r="H209" s="65">
        <f t="shared" si="23"/>
        <v>0</v>
      </c>
    </row>
    <row r="210" spans="1:8">
      <c r="A210" s="67" t="e">
        <f>#REF!</f>
        <v>#REF!</v>
      </c>
      <c r="B210" s="63" t="e">
        <f t="shared" si="20"/>
        <v>#VALUE!</v>
      </c>
      <c r="C210" s="63" t="s">
        <v>106</v>
      </c>
      <c r="D210" s="64">
        <f t="shared" si="21"/>
        <v>0</v>
      </c>
      <c r="E210" s="84">
        <f t="shared" si="21"/>
        <v>0</v>
      </c>
      <c r="F210" s="86">
        <f t="shared" si="22"/>
        <v>0</v>
      </c>
      <c r="G210" s="65" t="s">
        <v>12</v>
      </c>
      <c r="H210" s="65">
        <f t="shared" si="23"/>
        <v>0</v>
      </c>
    </row>
    <row r="211" spans="1:8">
      <c r="A211" s="67" t="e">
        <f>#REF!</f>
        <v>#REF!</v>
      </c>
      <c r="B211" s="63" t="e">
        <f t="shared" si="20"/>
        <v>#VALUE!</v>
      </c>
      <c r="C211" s="63" t="s">
        <v>106</v>
      </c>
      <c r="D211" s="64">
        <f t="shared" si="21"/>
        <v>0</v>
      </c>
      <c r="E211" s="84">
        <f t="shared" si="21"/>
        <v>0</v>
      </c>
      <c r="F211" s="86">
        <f t="shared" si="22"/>
        <v>0</v>
      </c>
      <c r="G211" s="65" t="s">
        <v>12</v>
      </c>
      <c r="H211" s="65">
        <f t="shared" si="23"/>
        <v>0</v>
      </c>
    </row>
    <row r="212" spans="1:8">
      <c r="A212" s="67" t="e">
        <f>#REF!</f>
        <v>#REF!</v>
      </c>
      <c r="B212" s="63" t="e">
        <f t="shared" si="20"/>
        <v>#VALUE!</v>
      </c>
      <c r="C212" s="63" t="s">
        <v>106</v>
      </c>
      <c r="D212" s="64">
        <f t="shared" si="21"/>
        <v>0</v>
      </c>
      <c r="E212" s="84">
        <f t="shared" si="21"/>
        <v>0</v>
      </c>
      <c r="F212" s="86">
        <f t="shared" si="22"/>
        <v>0</v>
      </c>
      <c r="G212" s="65" t="s">
        <v>12</v>
      </c>
      <c r="H212" s="65">
        <f t="shared" si="23"/>
        <v>0</v>
      </c>
    </row>
    <row r="213" spans="1:8">
      <c r="A213" s="67" t="e">
        <f>#REF!</f>
        <v>#REF!</v>
      </c>
      <c r="B213" s="63" t="e">
        <f t="shared" si="20"/>
        <v>#VALUE!</v>
      </c>
      <c r="C213" s="63" t="s">
        <v>106</v>
      </c>
      <c r="D213" s="64">
        <f t="shared" si="21"/>
        <v>0</v>
      </c>
      <c r="E213" s="84">
        <f t="shared" si="21"/>
        <v>0</v>
      </c>
      <c r="F213" s="86">
        <f t="shared" si="22"/>
        <v>0</v>
      </c>
      <c r="G213" s="65" t="s">
        <v>12</v>
      </c>
      <c r="H213" s="65">
        <f t="shared" si="23"/>
        <v>0</v>
      </c>
    </row>
    <row r="214" spans="1:8">
      <c r="A214" s="67" t="e">
        <f>#REF!</f>
        <v>#REF!</v>
      </c>
      <c r="B214" s="63" t="e">
        <f t="shared" si="20"/>
        <v>#VALUE!</v>
      </c>
      <c r="C214" s="63" t="s">
        <v>106</v>
      </c>
      <c r="D214" s="64">
        <f t="shared" si="21"/>
        <v>0</v>
      </c>
      <c r="E214" s="84">
        <f t="shared" si="21"/>
        <v>0</v>
      </c>
      <c r="F214" s="86">
        <f t="shared" si="22"/>
        <v>0</v>
      </c>
      <c r="G214" s="65" t="s">
        <v>12</v>
      </c>
      <c r="H214" s="65">
        <f t="shared" si="23"/>
        <v>0</v>
      </c>
    </row>
    <row r="215" spans="1:8">
      <c r="A215" s="67" t="e">
        <f>#REF!</f>
        <v>#REF!</v>
      </c>
      <c r="B215" s="63" t="e">
        <f t="shared" si="20"/>
        <v>#VALUE!</v>
      </c>
      <c r="C215" s="63" t="s">
        <v>106</v>
      </c>
      <c r="D215" s="64">
        <f t="shared" si="21"/>
        <v>0</v>
      </c>
      <c r="E215" s="84">
        <f t="shared" si="21"/>
        <v>0</v>
      </c>
      <c r="F215" s="86">
        <f t="shared" si="22"/>
        <v>0</v>
      </c>
      <c r="G215" s="65" t="s">
        <v>12</v>
      </c>
      <c r="H215" s="65">
        <f t="shared" si="23"/>
        <v>0</v>
      </c>
    </row>
    <row r="216" spans="1:8">
      <c r="A216" s="67" t="e">
        <f>#REF!</f>
        <v>#REF!</v>
      </c>
      <c r="B216" s="63" t="e">
        <f t="shared" si="20"/>
        <v>#VALUE!</v>
      </c>
      <c r="C216" s="63" t="s">
        <v>106</v>
      </c>
      <c r="D216" s="64">
        <f t="shared" si="21"/>
        <v>0</v>
      </c>
      <c r="E216" s="84">
        <f t="shared" si="21"/>
        <v>0</v>
      </c>
      <c r="F216" s="86">
        <f t="shared" si="22"/>
        <v>0</v>
      </c>
      <c r="G216" s="65" t="s">
        <v>12</v>
      </c>
      <c r="H216" s="65">
        <f t="shared" si="23"/>
        <v>0</v>
      </c>
    </row>
    <row r="217" spans="1:8">
      <c r="A217" s="67" t="e">
        <f>#REF!</f>
        <v>#REF!</v>
      </c>
      <c r="B217" s="63" t="e">
        <f t="shared" si="20"/>
        <v>#VALUE!</v>
      </c>
      <c r="C217" s="63" t="s">
        <v>106</v>
      </c>
      <c r="D217" s="64">
        <f t="shared" si="21"/>
        <v>0</v>
      </c>
      <c r="E217" s="84">
        <f t="shared" si="21"/>
        <v>0</v>
      </c>
      <c r="F217" s="86">
        <f t="shared" si="22"/>
        <v>0</v>
      </c>
      <c r="G217" s="65" t="s">
        <v>12</v>
      </c>
      <c r="H217" s="65">
        <f t="shared" si="23"/>
        <v>0</v>
      </c>
    </row>
    <row r="218" spans="1:8">
      <c r="A218" s="67" t="e">
        <f>#REF!</f>
        <v>#REF!</v>
      </c>
      <c r="B218" s="63" t="e">
        <f t="shared" si="20"/>
        <v>#VALUE!</v>
      </c>
      <c r="C218" s="63" t="s">
        <v>106</v>
      </c>
      <c r="D218" s="64">
        <f t="shared" si="21"/>
        <v>0</v>
      </c>
      <c r="E218" s="84">
        <f t="shared" si="21"/>
        <v>0</v>
      </c>
      <c r="F218" s="86">
        <f t="shared" si="22"/>
        <v>0</v>
      </c>
      <c r="G218" s="65" t="s">
        <v>12</v>
      </c>
      <c r="H218" s="65">
        <f t="shared" si="23"/>
        <v>0</v>
      </c>
    </row>
    <row r="219" spans="1:8">
      <c r="A219" s="67" t="e">
        <f>#REF!</f>
        <v>#REF!</v>
      </c>
      <c r="B219" s="63" t="e">
        <f t="shared" si="20"/>
        <v>#VALUE!</v>
      </c>
      <c r="C219" s="63" t="s">
        <v>106</v>
      </c>
      <c r="D219" s="64">
        <f t="shared" si="21"/>
        <v>0</v>
      </c>
      <c r="E219" s="84">
        <f t="shared" si="21"/>
        <v>0</v>
      </c>
      <c r="F219" s="86">
        <f t="shared" si="22"/>
        <v>0</v>
      </c>
      <c r="G219" s="65" t="s">
        <v>12</v>
      </c>
      <c r="H219" s="65">
        <f t="shared" si="23"/>
        <v>0</v>
      </c>
    </row>
    <row r="220" spans="1:8">
      <c r="A220" s="67" t="e">
        <f>#REF!</f>
        <v>#REF!</v>
      </c>
      <c r="B220" s="63" t="e">
        <f t="shared" si="20"/>
        <v>#VALUE!</v>
      </c>
      <c r="C220" s="63" t="s">
        <v>106</v>
      </c>
      <c r="D220" s="64">
        <f t="shared" si="21"/>
        <v>0</v>
      </c>
      <c r="E220" s="84">
        <f t="shared" si="21"/>
        <v>0</v>
      </c>
      <c r="F220" s="86">
        <f t="shared" si="22"/>
        <v>0</v>
      </c>
      <c r="G220" s="65" t="s">
        <v>12</v>
      </c>
      <c r="H220" s="65">
        <f t="shared" si="23"/>
        <v>0</v>
      </c>
    </row>
    <row r="221" spans="1:8">
      <c r="A221" s="67" t="e">
        <f>#REF!</f>
        <v>#REF!</v>
      </c>
      <c r="B221" s="63" t="e">
        <f t="shared" si="20"/>
        <v>#VALUE!</v>
      </c>
      <c r="C221" s="63" t="s">
        <v>106</v>
      </c>
      <c r="D221" s="64">
        <f t="shared" si="21"/>
        <v>0</v>
      </c>
      <c r="E221" s="84">
        <f t="shared" si="21"/>
        <v>0</v>
      </c>
      <c r="F221" s="86">
        <f>(D221*E221)</f>
        <v>0</v>
      </c>
      <c r="G221" s="65" t="s">
        <v>12</v>
      </c>
      <c r="H221" s="65">
        <f t="shared" si="23"/>
        <v>0</v>
      </c>
    </row>
    <row r="222" spans="1:8">
      <c r="A222" s="67" t="e">
        <f>#REF!</f>
        <v>#REF!</v>
      </c>
      <c r="B222" s="63" t="e">
        <f t="shared" si="20"/>
        <v>#VALUE!</v>
      </c>
      <c r="C222" s="63" t="s">
        <v>106</v>
      </c>
      <c r="D222" s="64">
        <f t="shared" si="21"/>
        <v>0</v>
      </c>
      <c r="E222" s="84">
        <f t="shared" si="21"/>
        <v>0</v>
      </c>
      <c r="F222" s="86">
        <f t="shared" si="22"/>
        <v>0</v>
      </c>
      <c r="G222" s="65" t="s">
        <v>12</v>
      </c>
      <c r="H222" s="65">
        <f>Q222</f>
        <v>0</v>
      </c>
    </row>
    <row r="223" spans="1:8">
      <c r="A223" s="67" t="e">
        <f>#REF!</f>
        <v>#REF!</v>
      </c>
      <c r="B223" s="63" t="e">
        <f t="shared" si="20"/>
        <v>#VALUE!</v>
      </c>
      <c r="C223" s="63" t="s">
        <v>106</v>
      </c>
      <c r="D223" s="64">
        <f t="shared" si="21"/>
        <v>0</v>
      </c>
      <c r="E223" s="84">
        <f t="shared" si="21"/>
        <v>0</v>
      </c>
      <c r="F223" s="86">
        <f t="shared" si="22"/>
        <v>0</v>
      </c>
      <c r="G223" s="65" t="s">
        <v>12</v>
      </c>
      <c r="H223" s="65">
        <f t="shared" si="23"/>
        <v>0</v>
      </c>
    </row>
    <row r="224" spans="1:8">
      <c r="A224" s="67" t="e">
        <f>#REF!</f>
        <v>#REF!</v>
      </c>
      <c r="B224" s="63" t="e">
        <f t="shared" si="20"/>
        <v>#VALUE!</v>
      </c>
      <c r="C224" s="63" t="s">
        <v>106</v>
      </c>
      <c r="D224" s="64">
        <f t="shared" si="21"/>
        <v>0</v>
      </c>
      <c r="E224" s="84">
        <f t="shared" si="21"/>
        <v>0</v>
      </c>
      <c r="F224" s="86">
        <f t="shared" si="22"/>
        <v>0</v>
      </c>
      <c r="G224" s="65" t="s">
        <v>12</v>
      </c>
      <c r="H224" s="65">
        <f t="shared" si="23"/>
        <v>0</v>
      </c>
    </row>
    <row r="225" spans="1:8">
      <c r="A225" s="67" t="e">
        <f>#REF!</f>
        <v>#REF!</v>
      </c>
      <c r="B225" s="63" t="e">
        <f t="shared" si="20"/>
        <v>#VALUE!</v>
      </c>
      <c r="C225" s="63" t="s">
        <v>106</v>
      </c>
      <c r="D225" s="64">
        <f t="shared" si="21"/>
        <v>0</v>
      </c>
      <c r="E225" s="84">
        <f t="shared" si="21"/>
        <v>0</v>
      </c>
      <c r="F225" s="86">
        <f t="shared" si="22"/>
        <v>0</v>
      </c>
      <c r="G225" s="65" t="s">
        <v>12</v>
      </c>
      <c r="H225" s="65">
        <f t="shared" si="23"/>
        <v>0</v>
      </c>
    </row>
    <row r="226" spans="1:8">
      <c r="A226" s="67" t="e">
        <f>#REF!</f>
        <v>#REF!</v>
      </c>
      <c r="B226" s="63" t="e">
        <f t="shared" si="20"/>
        <v>#VALUE!</v>
      </c>
      <c r="C226" s="63" t="s">
        <v>106</v>
      </c>
      <c r="D226" s="64">
        <f t="shared" si="21"/>
        <v>0</v>
      </c>
      <c r="E226" s="84">
        <f t="shared" si="21"/>
        <v>0</v>
      </c>
      <c r="F226" s="86">
        <f t="shared" si="22"/>
        <v>0</v>
      </c>
      <c r="G226" s="65" t="s">
        <v>12</v>
      </c>
      <c r="H226" s="65">
        <f t="shared" si="23"/>
        <v>0</v>
      </c>
    </row>
    <row r="227" spans="1:8">
      <c r="A227" s="67" t="e">
        <f>#REF!</f>
        <v>#REF!</v>
      </c>
      <c r="B227" s="63" t="e">
        <f t="shared" si="20"/>
        <v>#VALUE!</v>
      </c>
      <c r="C227" s="63" t="s">
        <v>106</v>
      </c>
      <c r="D227" s="64">
        <f t="shared" si="21"/>
        <v>0</v>
      </c>
      <c r="E227" s="84">
        <f t="shared" si="21"/>
        <v>0</v>
      </c>
      <c r="F227" s="86">
        <f t="shared" si="22"/>
        <v>0</v>
      </c>
      <c r="G227" s="65" t="s">
        <v>12</v>
      </c>
      <c r="H227" s="65">
        <f t="shared" si="23"/>
        <v>0</v>
      </c>
    </row>
    <row r="228" spans="1:8">
      <c r="A228" s="67" t="e">
        <f>#REF!</f>
        <v>#REF!</v>
      </c>
      <c r="B228" s="63" t="e">
        <f t="shared" si="20"/>
        <v>#VALUE!</v>
      </c>
      <c r="C228" s="63" t="s">
        <v>106</v>
      </c>
      <c r="D228" s="64">
        <f t="shared" si="21"/>
        <v>0</v>
      </c>
      <c r="E228" s="84">
        <f t="shared" si="21"/>
        <v>0</v>
      </c>
      <c r="F228" s="86">
        <f t="shared" si="22"/>
        <v>0</v>
      </c>
      <c r="G228" s="65" t="s">
        <v>12</v>
      </c>
      <c r="H228" s="65">
        <f t="shared" si="23"/>
        <v>0</v>
      </c>
    </row>
    <row r="229" spans="1:8">
      <c r="A229" s="67" t="e">
        <f>#REF!</f>
        <v>#REF!</v>
      </c>
      <c r="B229" s="63" t="e">
        <f t="shared" si="20"/>
        <v>#VALUE!</v>
      </c>
      <c r="C229" s="63" t="s">
        <v>106</v>
      </c>
      <c r="D229" s="64">
        <f t="shared" si="21"/>
        <v>0</v>
      </c>
      <c r="E229" s="84">
        <f t="shared" si="21"/>
        <v>0</v>
      </c>
      <c r="F229" s="86">
        <f t="shared" si="22"/>
        <v>0</v>
      </c>
      <c r="G229" s="65" t="s">
        <v>12</v>
      </c>
      <c r="H229" s="65">
        <f t="shared" si="23"/>
        <v>0</v>
      </c>
    </row>
    <row r="230" spans="1:8">
      <c r="A230" s="67" t="e">
        <f>#REF!</f>
        <v>#REF!</v>
      </c>
      <c r="B230" s="63" t="e">
        <f t="shared" si="20"/>
        <v>#VALUE!</v>
      </c>
      <c r="C230" s="63" t="s">
        <v>106</v>
      </c>
      <c r="D230" s="64">
        <f t="shared" si="21"/>
        <v>0</v>
      </c>
      <c r="E230" s="84">
        <f t="shared" si="21"/>
        <v>0</v>
      </c>
      <c r="F230" s="86">
        <f t="shared" si="22"/>
        <v>0</v>
      </c>
      <c r="G230" s="65" t="s">
        <v>12</v>
      </c>
      <c r="H230" s="65">
        <f t="shared" si="23"/>
        <v>0</v>
      </c>
    </row>
    <row r="231" spans="1:8">
      <c r="A231" s="67" t="e">
        <f>#REF!</f>
        <v>#REF!</v>
      </c>
      <c r="B231" s="63" t="e">
        <f t="shared" si="20"/>
        <v>#VALUE!</v>
      </c>
      <c r="C231" s="63" t="s">
        <v>106</v>
      </c>
      <c r="D231" s="64">
        <f t="shared" si="21"/>
        <v>0</v>
      </c>
      <c r="E231" s="84">
        <f t="shared" si="21"/>
        <v>0</v>
      </c>
      <c r="F231" s="86">
        <f t="shared" si="22"/>
        <v>0</v>
      </c>
      <c r="G231" s="65" t="s">
        <v>12</v>
      </c>
      <c r="H231" s="65">
        <f t="shared" si="23"/>
        <v>0</v>
      </c>
    </row>
    <row r="232" spans="1:8">
      <c r="A232" s="67" t="e">
        <f>#REF!</f>
        <v>#REF!</v>
      </c>
      <c r="B232" s="63" t="e">
        <f t="shared" si="20"/>
        <v>#VALUE!</v>
      </c>
      <c r="C232" s="63" t="s">
        <v>106</v>
      </c>
      <c r="D232" s="64">
        <f t="shared" si="21"/>
        <v>0</v>
      </c>
      <c r="E232" s="84">
        <f t="shared" si="21"/>
        <v>0</v>
      </c>
      <c r="F232" s="86">
        <f t="shared" si="22"/>
        <v>0</v>
      </c>
      <c r="G232" s="65" t="s">
        <v>12</v>
      </c>
      <c r="H232" s="65">
        <f t="shared" si="23"/>
        <v>0</v>
      </c>
    </row>
    <row r="233" spans="1:8">
      <c r="A233" s="67" t="e">
        <f>#REF!</f>
        <v>#REF!</v>
      </c>
      <c r="B233" s="63" t="e">
        <f t="shared" si="20"/>
        <v>#VALUE!</v>
      </c>
      <c r="C233" s="63" t="s">
        <v>106</v>
      </c>
      <c r="D233" s="64">
        <f t="shared" si="21"/>
        <v>0</v>
      </c>
      <c r="E233" s="84">
        <f t="shared" si="21"/>
        <v>0</v>
      </c>
      <c r="F233" s="86">
        <f t="shared" si="22"/>
        <v>0</v>
      </c>
      <c r="G233" s="65" t="s">
        <v>12</v>
      </c>
      <c r="H233" s="65">
        <f t="shared" si="23"/>
        <v>0</v>
      </c>
    </row>
    <row r="234" spans="1:8">
      <c r="A234" s="67" t="e">
        <f>#REF!</f>
        <v>#REF!</v>
      </c>
      <c r="B234" s="63" t="e">
        <f t="shared" si="20"/>
        <v>#VALUE!</v>
      </c>
      <c r="C234" s="63" t="s">
        <v>106</v>
      </c>
      <c r="D234" s="64">
        <f t="shared" si="21"/>
        <v>0</v>
      </c>
      <c r="E234" s="84">
        <f t="shared" si="21"/>
        <v>0</v>
      </c>
      <c r="F234" s="86">
        <f t="shared" si="22"/>
        <v>0</v>
      </c>
      <c r="G234" s="65" t="s">
        <v>12</v>
      </c>
      <c r="H234" s="65">
        <f t="shared" si="23"/>
        <v>0</v>
      </c>
    </row>
    <row r="235" spans="1:8">
      <c r="A235" s="67" t="e">
        <f>#REF!</f>
        <v>#REF!</v>
      </c>
      <c r="B235" s="63" t="e">
        <f t="shared" si="20"/>
        <v>#VALUE!</v>
      </c>
      <c r="C235" s="63" t="s">
        <v>106</v>
      </c>
      <c r="D235" s="64">
        <f t="shared" si="21"/>
        <v>0</v>
      </c>
      <c r="E235" s="84">
        <f t="shared" si="21"/>
        <v>0</v>
      </c>
      <c r="F235" s="86">
        <f t="shared" si="22"/>
        <v>0</v>
      </c>
      <c r="G235" s="65" t="s">
        <v>12</v>
      </c>
      <c r="H235" s="65">
        <f t="shared" si="23"/>
        <v>0</v>
      </c>
    </row>
    <row r="236" spans="1:8">
      <c r="A236" s="67" t="e">
        <f>#REF!</f>
        <v>#REF!</v>
      </c>
      <c r="B236" s="63" t="e">
        <f t="shared" si="20"/>
        <v>#VALUE!</v>
      </c>
      <c r="C236" s="63" t="s">
        <v>106</v>
      </c>
      <c r="D236" s="64">
        <f t="shared" ref="D236:D245" si="24">L233</f>
        <v>0</v>
      </c>
      <c r="E236" s="84">
        <f t="shared" ref="E236:E245" si="25">M236</f>
        <v>0</v>
      </c>
      <c r="F236" s="86">
        <f t="shared" si="22"/>
        <v>0</v>
      </c>
      <c r="G236" s="65" t="s">
        <v>12</v>
      </c>
      <c r="H236" s="65">
        <f t="shared" si="23"/>
        <v>0</v>
      </c>
    </row>
    <row r="237" spans="1:8">
      <c r="A237" s="67" t="e">
        <f>#REF!</f>
        <v>#REF!</v>
      </c>
      <c r="B237" s="63" t="e">
        <f t="shared" si="20"/>
        <v>#VALUE!</v>
      </c>
      <c r="C237" s="63" t="s">
        <v>106</v>
      </c>
      <c r="D237" s="64">
        <f t="shared" si="24"/>
        <v>0</v>
      </c>
      <c r="E237" s="84">
        <f t="shared" si="25"/>
        <v>0</v>
      </c>
      <c r="F237" s="86">
        <f t="shared" si="22"/>
        <v>0</v>
      </c>
      <c r="G237" s="65" t="s">
        <v>12</v>
      </c>
      <c r="H237" s="65">
        <f t="shared" si="23"/>
        <v>0</v>
      </c>
    </row>
    <row r="238" spans="1:8">
      <c r="A238" s="67" t="e">
        <f>#REF!</f>
        <v>#REF!</v>
      </c>
      <c r="B238" s="63" t="e">
        <f t="shared" si="20"/>
        <v>#VALUE!</v>
      </c>
      <c r="C238" s="63" t="s">
        <v>106</v>
      </c>
      <c r="D238" s="64">
        <f t="shared" si="24"/>
        <v>0</v>
      </c>
      <c r="E238" s="84">
        <f t="shared" si="25"/>
        <v>0</v>
      </c>
      <c r="F238" s="86">
        <f t="shared" si="22"/>
        <v>0</v>
      </c>
      <c r="G238" s="65" t="s">
        <v>12</v>
      </c>
      <c r="H238" s="65">
        <f t="shared" si="23"/>
        <v>0</v>
      </c>
    </row>
    <row r="239" spans="1:8">
      <c r="A239" s="67" t="e">
        <f>#REF!</f>
        <v>#REF!</v>
      </c>
      <c r="B239" s="63" t="e">
        <f t="shared" si="20"/>
        <v>#VALUE!</v>
      </c>
      <c r="C239" s="63" t="s">
        <v>106</v>
      </c>
      <c r="D239" s="64">
        <f t="shared" si="24"/>
        <v>0</v>
      </c>
      <c r="E239" s="84">
        <f t="shared" si="25"/>
        <v>0</v>
      </c>
      <c r="F239" s="86">
        <f t="shared" si="22"/>
        <v>0</v>
      </c>
      <c r="G239" s="65" t="s">
        <v>12</v>
      </c>
      <c r="H239" s="65">
        <f t="shared" si="23"/>
        <v>0</v>
      </c>
    </row>
    <row r="240" spans="1:8">
      <c r="A240" s="67" t="e">
        <f>#REF!</f>
        <v>#REF!</v>
      </c>
      <c r="B240" s="63" t="e">
        <f t="shared" si="20"/>
        <v>#VALUE!</v>
      </c>
      <c r="C240" s="63" t="s">
        <v>106</v>
      </c>
      <c r="D240" s="64">
        <f t="shared" si="24"/>
        <v>0</v>
      </c>
      <c r="E240" s="84">
        <f t="shared" si="25"/>
        <v>0</v>
      </c>
      <c r="F240" s="86">
        <f t="shared" si="22"/>
        <v>0</v>
      </c>
      <c r="G240" s="65" t="s">
        <v>12</v>
      </c>
      <c r="H240" s="65">
        <f t="shared" si="23"/>
        <v>0</v>
      </c>
    </row>
    <row r="241" spans="1:8">
      <c r="A241" s="67" t="e">
        <f>#REF!</f>
        <v>#REF!</v>
      </c>
      <c r="B241" s="63" t="e">
        <f t="shared" si="20"/>
        <v>#VALUE!</v>
      </c>
      <c r="C241" s="63" t="s">
        <v>106</v>
      </c>
      <c r="D241" s="64">
        <f t="shared" si="24"/>
        <v>0</v>
      </c>
      <c r="E241" s="84">
        <f t="shared" si="25"/>
        <v>0</v>
      </c>
      <c r="F241" s="86">
        <f t="shared" si="22"/>
        <v>0</v>
      </c>
      <c r="G241" s="65" t="s">
        <v>12</v>
      </c>
      <c r="H241" s="65">
        <f t="shared" si="23"/>
        <v>0</v>
      </c>
    </row>
    <row r="242" spans="1:8">
      <c r="A242" s="67" t="e">
        <f>#REF!</f>
        <v>#REF!</v>
      </c>
      <c r="B242" s="63" t="e">
        <f t="shared" si="20"/>
        <v>#VALUE!</v>
      </c>
      <c r="C242" s="63" t="s">
        <v>106</v>
      </c>
      <c r="D242" s="64">
        <f t="shared" si="24"/>
        <v>0</v>
      </c>
      <c r="E242" s="84">
        <f t="shared" si="25"/>
        <v>0</v>
      </c>
      <c r="F242" s="86">
        <f t="shared" si="22"/>
        <v>0</v>
      </c>
      <c r="G242" s="65" t="s">
        <v>12</v>
      </c>
      <c r="H242" s="65">
        <f t="shared" si="23"/>
        <v>0</v>
      </c>
    </row>
    <row r="243" spans="1:8">
      <c r="A243" s="67" t="e">
        <f>#REF!</f>
        <v>#REF!</v>
      </c>
      <c r="B243" s="63" t="e">
        <f t="shared" si="20"/>
        <v>#VALUE!</v>
      </c>
      <c r="C243" s="63" t="s">
        <v>106</v>
      </c>
      <c r="D243" s="64">
        <f t="shared" si="24"/>
        <v>0</v>
      </c>
      <c r="E243" s="84">
        <f t="shared" si="25"/>
        <v>0</v>
      </c>
      <c r="F243" s="86">
        <f t="shared" si="22"/>
        <v>0</v>
      </c>
      <c r="G243" s="65" t="s">
        <v>12</v>
      </c>
      <c r="H243" s="65">
        <f t="shared" si="23"/>
        <v>0</v>
      </c>
    </row>
    <row r="244" spans="1:8">
      <c r="A244" s="67" t="e">
        <f>#REF!</f>
        <v>#REF!</v>
      </c>
      <c r="B244" s="63" t="e">
        <f t="shared" si="20"/>
        <v>#VALUE!</v>
      </c>
      <c r="C244" s="63" t="s">
        <v>106</v>
      </c>
      <c r="D244" s="64">
        <f t="shared" si="24"/>
        <v>0</v>
      </c>
      <c r="E244" s="84">
        <f t="shared" si="25"/>
        <v>0</v>
      </c>
      <c r="F244" s="86">
        <f t="shared" si="22"/>
        <v>0</v>
      </c>
      <c r="G244" s="65" t="s">
        <v>12</v>
      </c>
      <c r="H244" s="65">
        <f t="shared" si="23"/>
        <v>0</v>
      </c>
    </row>
    <row r="245" spans="1:8">
      <c r="A245" s="67" t="e">
        <f>#REF!</f>
        <v>#REF!</v>
      </c>
      <c r="B245" s="63" t="e">
        <f t="shared" si="20"/>
        <v>#VALUE!</v>
      </c>
      <c r="C245" s="63" t="s">
        <v>106</v>
      </c>
      <c r="D245" s="64">
        <f t="shared" si="24"/>
        <v>0</v>
      </c>
      <c r="E245" s="84">
        <f t="shared" si="25"/>
        <v>0</v>
      </c>
      <c r="F245" s="86">
        <f t="shared" si="22"/>
        <v>0</v>
      </c>
      <c r="G245" s="65" t="s">
        <v>12</v>
      </c>
      <c r="H245" s="65">
        <f t="shared" si="23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P519"/>
  <sheetViews>
    <sheetView zoomScaleNormal="100" workbookViewId="0">
      <selection activeCell="H14" sqref="A3:H14"/>
    </sheetView>
  </sheetViews>
  <sheetFormatPr defaultRowHeight="14.6"/>
  <cols>
    <col min="1" max="1" width="10.69140625" customWidth="1"/>
    <col min="2" max="2" width="9.15234375" customWidth="1"/>
    <col min="3" max="3" width="9.69140625" customWidth="1"/>
    <col min="4" max="4" width="9.15234375" customWidth="1"/>
    <col min="5" max="5" width="10.84375" style="85" customWidth="1"/>
    <col min="6" max="6" width="14.69140625" style="87" customWidth="1"/>
    <col min="7" max="7" width="14.69140625" customWidth="1"/>
    <col min="8" max="9" width="17.69140625" customWidth="1"/>
    <col min="10" max="12" width="9.15234375" customWidth="1"/>
    <col min="13" max="13" width="9.69140625" customWidth="1"/>
    <col min="14" max="14" width="14.84375" customWidth="1"/>
    <col min="15" max="15" width="30.15234375" customWidth="1"/>
    <col min="16" max="16" width="9.15234375" customWidth="1"/>
    <col min="17" max="17" width="17.69140625" customWidth="1"/>
    <col min="18" max="41" width="9.15234375" customWidth="1"/>
  </cols>
  <sheetData>
    <row r="1" spans="1:42">
      <c r="M1" s="98"/>
    </row>
    <row r="2" spans="1:42">
      <c r="A2" s="63" t="s">
        <v>0</v>
      </c>
      <c r="B2" s="63" t="s">
        <v>5</v>
      </c>
      <c r="C2" s="63" t="s">
        <v>32</v>
      </c>
      <c r="D2" s="64" t="s">
        <v>29</v>
      </c>
      <c r="E2" s="84" t="s">
        <v>36</v>
      </c>
      <c r="F2" s="86" t="s">
        <v>37</v>
      </c>
      <c r="G2" s="65"/>
      <c r="H2" s="65" t="s">
        <v>33</v>
      </c>
      <c r="I2" s="66"/>
    </row>
    <row r="3" spans="1:42">
      <c r="A3" s="67" t="e">
        <f>#REF!</f>
        <v>#REF!</v>
      </c>
      <c r="B3" s="63" t="str">
        <f t="shared" ref="B3:B62" si="0">MID(O3,FIND(" ",O3)+1,8)</f>
        <v>08:30:15</v>
      </c>
      <c r="C3" s="63" t="s">
        <v>106</v>
      </c>
      <c r="D3" s="64">
        <f t="shared" ref="D3:D66" si="1">L3</f>
        <v>55</v>
      </c>
      <c r="E3" s="84">
        <f t="shared" ref="E3:E62" si="2">M3</f>
        <v>31.2</v>
      </c>
      <c r="F3" s="86">
        <f>(D3*E3)</f>
        <v>1716</v>
      </c>
      <c r="G3" s="65" t="s">
        <v>13</v>
      </c>
      <c r="H3" s="65" t="str">
        <f t="shared" ref="H3:H62" si="3">Q3</f>
        <v>00310098358TRLO1</v>
      </c>
      <c r="I3" s="66"/>
      <c r="J3" s="78" t="s">
        <v>107</v>
      </c>
      <c r="K3" s="102" t="s">
        <v>108</v>
      </c>
      <c r="L3">
        <v>55</v>
      </c>
      <c r="M3">
        <v>31.2</v>
      </c>
      <c r="N3" t="s">
        <v>109</v>
      </c>
      <c r="O3" t="s">
        <v>2436</v>
      </c>
      <c r="P3" t="s">
        <v>110</v>
      </c>
      <c r="Q3" t="s">
        <v>2437</v>
      </c>
      <c r="R3">
        <v>840</v>
      </c>
      <c r="S3">
        <v>1</v>
      </c>
      <c r="T3">
        <v>1</v>
      </c>
      <c r="U3">
        <v>0</v>
      </c>
      <c r="V3" t="s">
        <v>2438</v>
      </c>
      <c r="W3" t="s">
        <v>112</v>
      </c>
      <c r="X3">
        <v>1</v>
      </c>
      <c r="Y3">
        <v>0</v>
      </c>
      <c r="Z3">
        <v>0</v>
      </c>
      <c r="AB3" t="s">
        <v>1901</v>
      </c>
      <c r="AC3" t="s">
        <v>47</v>
      </c>
      <c r="AD3">
        <v>1</v>
      </c>
      <c r="AE3" t="s">
        <v>2437</v>
      </c>
      <c r="AF3" t="s">
        <v>107</v>
      </c>
      <c r="AG3">
        <v>1</v>
      </c>
      <c r="AJ3" t="s">
        <v>1902</v>
      </c>
      <c r="AK3" t="s">
        <v>1902</v>
      </c>
      <c r="AL3" t="s">
        <v>47</v>
      </c>
      <c r="AM3" t="s">
        <v>1903</v>
      </c>
      <c r="AN3" t="s">
        <v>47</v>
      </c>
      <c r="AP3">
        <v>0</v>
      </c>
    </row>
    <row r="4" spans="1:42">
      <c r="A4" s="67" t="e">
        <f>#REF!</f>
        <v>#REF!</v>
      </c>
      <c r="B4" s="63" t="str">
        <f t="shared" si="0"/>
        <v>09:11:27</v>
      </c>
      <c r="C4" s="63" t="s">
        <v>106</v>
      </c>
      <c r="D4" s="64">
        <f t="shared" si="1"/>
        <v>248</v>
      </c>
      <c r="E4" s="84">
        <f t="shared" si="2"/>
        <v>31.3</v>
      </c>
      <c r="F4" s="86">
        <f t="shared" ref="F4:F63" si="4">(D4*E4)</f>
        <v>7762.4000000000005</v>
      </c>
      <c r="G4" s="65" t="s">
        <v>13</v>
      </c>
      <c r="H4" s="65" t="str">
        <f t="shared" si="3"/>
        <v>00310104573TRLO1</v>
      </c>
      <c r="I4" s="66"/>
      <c r="J4" t="s">
        <v>107</v>
      </c>
      <c r="K4" s="102" t="s">
        <v>108</v>
      </c>
      <c r="L4">
        <v>248</v>
      </c>
      <c r="M4">
        <v>31.3</v>
      </c>
      <c r="N4" t="s">
        <v>109</v>
      </c>
      <c r="O4" t="s">
        <v>2439</v>
      </c>
      <c r="P4" t="s">
        <v>110</v>
      </c>
      <c r="Q4" t="s">
        <v>2440</v>
      </c>
      <c r="R4">
        <v>840</v>
      </c>
      <c r="S4">
        <v>1</v>
      </c>
      <c r="T4">
        <v>1</v>
      </c>
      <c r="U4">
        <v>0</v>
      </c>
      <c r="V4" t="s">
        <v>2438</v>
      </c>
      <c r="W4" t="s">
        <v>112</v>
      </c>
      <c r="X4">
        <v>1</v>
      </c>
      <c r="Y4">
        <v>0</v>
      </c>
      <c r="Z4">
        <v>0</v>
      </c>
      <c r="AB4" t="s">
        <v>1901</v>
      </c>
      <c r="AC4" t="s">
        <v>47</v>
      </c>
      <c r="AD4">
        <v>1</v>
      </c>
      <c r="AE4" t="s">
        <v>2440</v>
      </c>
      <c r="AF4" t="s">
        <v>107</v>
      </c>
      <c r="AG4">
        <v>1</v>
      </c>
      <c r="AJ4" t="s">
        <v>1902</v>
      </c>
      <c r="AK4" t="s">
        <v>1902</v>
      </c>
      <c r="AL4" t="s">
        <v>47</v>
      </c>
      <c r="AM4" t="s">
        <v>1903</v>
      </c>
      <c r="AN4" t="s">
        <v>47</v>
      </c>
      <c r="AP4">
        <v>0</v>
      </c>
    </row>
    <row r="5" spans="1:42">
      <c r="A5" s="67" t="e">
        <f>#REF!</f>
        <v>#REF!</v>
      </c>
      <c r="B5" s="63" t="str">
        <f t="shared" si="0"/>
        <v>09:13:33</v>
      </c>
      <c r="C5" s="63" t="s">
        <v>106</v>
      </c>
      <c r="D5" s="64">
        <f t="shared" si="1"/>
        <v>530</v>
      </c>
      <c r="E5" s="84">
        <f t="shared" si="2"/>
        <v>31.3</v>
      </c>
      <c r="F5" s="86">
        <f t="shared" si="4"/>
        <v>16589</v>
      </c>
      <c r="G5" s="65" t="s">
        <v>13</v>
      </c>
      <c r="H5" s="65" t="str">
        <f t="shared" si="3"/>
        <v>00310104880TRLO1</v>
      </c>
      <c r="I5" s="66"/>
      <c r="J5" t="s">
        <v>107</v>
      </c>
      <c r="K5" s="102" t="s">
        <v>108</v>
      </c>
      <c r="L5">
        <v>530</v>
      </c>
      <c r="M5">
        <v>31.3</v>
      </c>
      <c r="N5" t="s">
        <v>109</v>
      </c>
      <c r="O5" t="s">
        <v>2441</v>
      </c>
      <c r="P5" t="s">
        <v>110</v>
      </c>
      <c r="Q5" t="s">
        <v>2442</v>
      </c>
      <c r="R5">
        <v>840</v>
      </c>
      <c r="S5">
        <v>1</v>
      </c>
      <c r="T5">
        <v>1</v>
      </c>
      <c r="U5">
        <v>0</v>
      </c>
      <c r="V5" t="s">
        <v>2438</v>
      </c>
      <c r="W5" t="s">
        <v>112</v>
      </c>
      <c r="X5">
        <v>1</v>
      </c>
      <c r="Y5">
        <v>0</v>
      </c>
      <c r="Z5">
        <v>0</v>
      </c>
      <c r="AB5" t="s">
        <v>1901</v>
      </c>
      <c r="AC5" t="s">
        <v>47</v>
      </c>
      <c r="AD5">
        <v>1</v>
      </c>
      <c r="AE5" t="s">
        <v>2442</v>
      </c>
      <c r="AF5" t="s">
        <v>107</v>
      </c>
      <c r="AG5">
        <v>1</v>
      </c>
      <c r="AJ5" t="s">
        <v>1902</v>
      </c>
      <c r="AK5" t="s">
        <v>1902</v>
      </c>
      <c r="AL5" t="s">
        <v>47</v>
      </c>
      <c r="AM5" t="s">
        <v>1903</v>
      </c>
      <c r="AN5" t="s">
        <v>47</v>
      </c>
      <c r="AP5">
        <v>0</v>
      </c>
    </row>
    <row r="6" spans="1:42">
      <c r="A6" s="67" t="e">
        <f>#REF!</f>
        <v>#REF!</v>
      </c>
      <c r="B6" s="63" t="str">
        <f t="shared" si="0"/>
        <v>09:14:27</v>
      </c>
      <c r="C6" s="63" t="s">
        <v>106</v>
      </c>
      <c r="D6" s="64">
        <f t="shared" si="1"/>
        <v>124</v>
      </c>
      <c r="E6" s="84">
        <f t="shared" si="2"/>
        <v>31.3</v>
      </c>
      <c r="F6" s="86">
        <f t="shared" si="4"/>
        <v>3881.2000000000003</v>
      </c>
      <c r="G6" s="65" t="s">
        <v>13</v>
      </c>
      <c r="H6" s="65" t="str">
        <f t="shared" si="3"/>
        <v>00310104984TRLO1</v>
      </c>
      <c r="I6" s="66"/>
      <c r="J6" t="s">
        <v>107</v>
      </c>
      <c r="K6" s="102" t="s">
        <v>108</v>
      </c>
      <c r="L6">
        <v>124</v>
      </c>
      <c r="M6">
        <v>31.3</v>
      </c>
      <c r="N6" t="s">
        <v>109</v>
      </c>
      <c r="O6" t="s">
        <v>2443</v>
      </c>
      <c r="P6" t="s">
        <v>110</v>
      </c>
      <c r="Q6" t="s">
        <v>2444</v>
      </c>
      <c r="R6">
        <v>840</v>
      </c>
      <c r="S6">
        <v>1</v>
      </c>
      <c r="T6">
        <v>1</v>
      </c>
      <c r="U6">
        <v>0</v>
      </c>
      <c r="V6" t="s">
        <v>2438</v>
      </c>
      <c r="W6" t="s">
        <v>112</v>
      </c>
      <c r="X6">
        <v>1</v>
      </c>
      <c r="Y6">
        <v>0</v>
      </c>
      <c r="Z6">
        <v>0</v>
      </c>
      <c r="AB6" t="s">
        <v>1901</v>
      </c>
      <c r="AC6" t="s">
        <v>47</v>
      </c>
      <c r="AD6">
        <v>1</v>
      </c>
      <c r="AE6" t="s">
        <v>2444</v>
      </c>
      <c r="AF6" t="s">
        <v>107</v>
      </c>
      <c r="AG6">
        <v>1</v>
      </c>
      <c r="AJ6" t="s">
        <v>1902</v>
      </c>
      <c r="AK6" t="s">
        <v>1902</v>
      </c>
      <c r="AL6" t="s">
        <v>47</v>
      </c>
      <c r="AM6" t="s">
        <v>1903</v>
      </c>
      <c r="AN6" t="s">
        <v>47</v>
      </c>
      <c r="AP6">
        <v>0</v>
      </c>
    </row>
    <row r="7" spans="1:42">
      <c r="A7" s="67" t="e">
        <f>#REF!</f>
        <v>#REF!</v>
      </c>
      <c r="B7" s="63" t="str">
        <f t="shared" si="0"/>
        <v>09:14:27</v>
      </c>
      <c r="C7" s="63" t="s">
        <v>106</v>
      </c>
      <c r="D7" s="64">
        <f t="shared" si="1"/>
        <v>90</v>
      </c>
      <c r="E7" s="84">
        <f t="shared" si="2"/>
        <v>31.3</v>
      </c>
      <c r="F7" s="86">
        <f t="shared" si="4"/>
        <v>2817</v>
      </c>
      <c r="G7" s="65" t="s">
        <v>13</v>
      </c>
      <c r="H7" s="65" t="str">
        <f t="shared" si="3"/>
        <v>00310104985TRLO1</v>
      </c>
      <c r="I7" s="66"/>
      <c r="J7" t="s">
        <v>107</v>
      </c>
      <c r="K7" s="102" t="s">
        <v>108</v>
      </c>
      <c r="L7">
        <v>90</v>
      </c>
      <c r="M7">
        <v>31.3</v>
      </c>
      <c r="N7" t="s">
        <v>109</v>
      </c>
      <c r="O7" t="s">
        <v>2443</v>
      </c>
      <c r="P7" t="s">
        <v>110</v>
      </c>
      <c r="Q7" t="s">
        <v>2445</v>
      </c>
      <c r="R7">
        <v>840</v>
      </c>
      <c r="S7">
        <v>1</v>
      </c>
      <c r="T7">
        <v>1</v>
      </c>
      <c r="U7">
        <v>0</v>
      </c>
      <c r="V7" t="s">
        <v>2438</v>
      </c>
      <c r="W7" t="s">
        <v>112</v>
      </c>
      <c r="X7">
        <v>1</v>
      </c>
      <c r="Y7">
        <v>0</v>
      </c>
      <c r="Z7">
        <v>0</v>
      </c>
      <c r="AB7" t="s">
        <v>1901</v>
      </c>
      <c r="AC7" t="s">
        <v>47</v>
      </c>
      <c r="AD7">
        <v>1</v>
      </c>
      <c r="AE7" t="s">
        <v>2445</v>
      </c>
      <c r="AF7" t="s">
        <v>107</v>
      </c>
      <c r="AG7">
        <v>1</v>
      </c>
      <c r="AJ7" t="s">
        <v>1902</v>
      </c>
      <c r="AK7" t="s">
        <v>1902</v>
      </c>
      <c r="AL7" t="s">
        <v>47</v>
      </c>
      <c r="AM7" t="s">
        <v>1903</v>
      </c>
      <c r="AN7" t="s">
        <v>47</v>
      </c>
      <c r="AP7">
        <v>0</v>
      </c>
    </row>
    <row r="8" spans="1:42">
      <c r="A8" s="67" t="e">
        <f>#REF!</f>
        <v>#REF!</v>
      </c>
      <c r="B8" s="63" t="str">
        <f t="shared" si="0"/>
        <v>09:25:28</v>
      </c>
      <c r="C8" s="63" t="s">
        <v>106</v>
      </c>
      <c r="D8" s="64">
        <f t="shared" si="1"/>
        <v>62</v>
      </c>
      <c r="E8" s="84">
        <f t="shared" si="2"/>
        <v>31.25</v>
      </c>
      <c r="F8" s="86">
        <f t="shared" si="4"/>
        <v>1937.5</v>
      </c>
      <c r="G8" s="65" t="s">
        <v>13</v>
      </c>
      <c r="H8" s="65" t="str">
        <f t="shared" si="3"/>
        <v>00310106582TRLO1</v>
      </c>
      <c r="I8" s="66"/>
      <c r="J8" t="s">
        <v>107</v>
      </c>
      <c r="K8" s="102" t="s">
        <v>108</v>
      </c>
      <c r="L8">
        <v>62</v>
      </c>
      <c r="M8">
        <v>31.25</v>
      </c>
      <c r="N8" t="s">
        <v>109</v>
      </c>
      <c r="O8" t="s">
        <v>2446</v>
      </c>
      <c r="P8" t="s">
        <v>110</v>
      </c>
      <c r="Q8" t="s">
        <v>2447</v>
      </c>
      <c r="R8">
        <v>840</v>
      </c>
      <c r="S8">
        <v>1</v>
      </c>
      <c r="T8">
        <v>1</v>
      </c>
      <c r="U8">
        <v>0</v>
      </c>
      <c r="V8" t="s">
        <v>2438</v>
      </c>
      <c r="W8" t="s">
        <v>112</v>
      </c>
      <c r="X8">
        <v>1</v>
      </c>
      <c r="Y8">
        <v>0</v>
      </c>
      <c r="Z8">
        <v>0</v>
      </c>
      <c r="AB8" t="s">
        <v>1901</v>
      </c>
      <c r="AC8" t="s">
        <v>47</v>
      </c>
      <c r="AD8">
        <v>1</v>
      </c>
      <c r="AE8" t="s">
        <v>2447</v>
      </c>
      <c r="AF8" t="s">
        <v>107</v>
      </c>
      <c r="AG8">
        <v>1</v>
      </c>
      <c r="AJ8" t="s">
        <v>1902</v>
      </c>
      <c r="AK8" t="s">
        <v>1902</v>
      </c>
      <c r="AL8" t="s">
        <v>47</v>
      </c>
      <c r="AM8" t="s">
        <v>1903</v>
      </c>
      <c r="AN8" t="s">
        <v>47</v>
      </c>
      <c r="AP8">
        <v>0</v>
      </c>
    </row>
    <row r="9" spans="1:42">
      <c r="A9" s="67" t="e">
        <f>#REF!</f>
        <v>#REF!</v>
      </c>
      <c r="B9" s="63" t="str">
        <f t="shared" si="0"/>
        <v>09:44:04</v>
      </c>
      <c r="C9" s="63" t="s">
        <v>106</v>
      </c>
      <c r="D9" s="64">
        <f t="shared" si="1"/>
        <v>162</v>
      </c>
      <c r="E9" s="84">
        <f t="shared" si="2"/>
        <v>31.4</v>
      </c>
      <c r="F9" s="86">
        <f t="shared" si="4"/>
        <v>5086.8</v>
      </c>
      <c r="G9" s="65" t="s">
        <v>13</v>
      </c>
      <c r="H9" s="65" t="str">
        <f t="shared" si="3"/>
        <v>00310109052TRLO1</v>
      </c>
      <c r="I9" s="66"/>
      <c r="J9" t="s">
        <v>107</v>
      </c>
      <c r="K9" s="102" t="s">
        <v>108</v>
      </c>
      <c r="L9">
        <v>162</v>
      </c>
      <c r="M9">
        <v>31.4</v>
      </c>
      <c r="N9" t="s">
        <v>109</v>
      </c>
      <c r="O9" t="s">
        <v>2448</v>
      </c>
      <c r="P9" t="s">
        <v>110</v>
      </c>
      <c r="Q9" t="s">
        <v>2449</v>
      </c>
      <c r="R9">
        <v>840</v>
      </c>
      <c r="S9">
        <v>1</v>
      </c>
      <c r="T9">
        <v>1</v>
      </c>
      <c r="U9">
        <v>0</v>
      </c>
      <c r="V9" t="s">
        <v>2438</v>
      </c>
      <c r="W9" t="s">
        <v>112</v>
      </c>
      <c r="X9">
        <v>1</v>
      </c>
      <c r="Y9">
        <v>0</v>
      </c>
      <c r="Z9">
        <v>0</v>
      </c>
      <c r="AB9" t="s">
        <v>1901</v>
      </c>
      <c r="AC9" t="s">
        <v>47</v>
      </c>
      <c r="AD9">
        <v>1</v>
      </c>
      <c r="AE9" t="s">
        <v>2449</v>
      </c>
      <c r="AF9" t="s">
        <v>107</v>
      </c>
      <c r="AG9">
        <v>1</v>
      </c>
      <c r="AJ9" t="s">
        <v>1902</v>
      </c>
      <c r="AK9" t="s">
        <v>1902</v>
      </c>
      <c r="AL9" t="s">
        <v>47</v>
      </c>
      <c r="AM9" t="s">
        <v>1903</v>
      </c>
      <c r="AN9" t="s">
        <v>47</v>
      </c>
      <c r="AP9">
        <v>0</v>
      </c>
    </row>
    <row r="10" spans="1:42">
      <c r="A10" s="67" t="e">
        <f>#REF!</f>
        <v>#REF!</v>
      </c>
      <c r="B10" s="63" t="str">
        <f t="shared" si="0"/>
        <v>11:34:11</v>
      </c>
      <c r="C10" s="63" t="s">
        <v>106</v>
      </c>
      <c r="D10" s="64">
        <f t="shared" si="1"/>
        <v>216</v>
      </c>
      <c r="E10" s="84">
        <f t="shared" si="2"/>
        <v>31.4</v>
      </c>
      <c r="F10" s="86">
        <f t="shared" si="4"/>
        <v>6782.4</v>
      </c>
      <c r="G10" s="65" t="s">
        <v>13</v>
      </c>
      <c r="H10" s="65" t="str">
        <f t="shared" si="3"/>
        <v>00310123219TRLO1</v>
      </c>
      <c r="I10" s="66"/>
      <c r="J10" t="s">
        <v>107</v>
      </c>
      <c r="K10" s="102" t="s">
        <v>108</v>
      </c>
      <c r="L10">
        <v>216</v>
      </c>
      <c r="M10">
        <v>31.4</v>
      </c>
      <c r="N10" t="s">
        <v>109</v>
      </c>
      <c r="O10" t="s">
        <v>2450</v>
      </c>
      <c r="P10" t="s">
        <v>110</v>
      </c>
      <c r="Q10" t="s">
        <v>2451</v>
      </c>
      <c r="R10">
        <v>840</v>
      </c>
      <c r="S10">
        <v>1</v>
      </c>
      <c r="T10">
        <v>1</v>
      </c>
      <c r="U10">
        <v>0</v>
      </c>
      <c r="V10" t="s">
        <v>2438</v>
      </c>
      <c r="W10" t="s">
        <v>112</v>
      </c>
      <c r="X10">
        <v>1</v>
      </c>
      <c r="Y10">
        <v>0</v>
      </c>
      <c r="Z10">
        <v>0</v>
      </c>
      <c r="AB10" t="s">
        <v>1901</v>
      </c>
      <c r="AC10" t="s">
        <v>47</v>
      </c>
      <c r="AD10">
        <v>1</v>
      </c>
      <c r="AE10" t="s">
        <v>2451</v>
      </c>
      <c r="AF10" t="s">
        <v>107</v>
      </c>
      <c r="AG10">
        <v>1</v>
      </c>
      <c r="AJ10" t="s">
        <v>1902</v>
      </c>
      <c r="AK10" t="s">
        <v>1902</v>
      </c>
      <c r="AL10" t="s">
        <v>47</v>
      </c>
      <c r="AM10" t="s">
        <v>1903</v>
      </c>
      <c r="AN10" t="s">
        <v>47</v>
      </c>
      <c r="AP10">
        <v>0</v>
      </c>
    </row>
    <row r="11" spans="1:42">
      <c r="A11" s="67" t="e">
        <f>#REF!</f>
        <v>#REF!</v>
      </c>
      <c r="B11" s="63" t="str">
        <f t="shared" si="0"/>
        <v>11:37:40</v>
      </c>
      <c r="C11" s="63" t="s">
        <v>106</v>
      </c>
      <c r="D11" s="64">
        <f t="shared" si="1"/>
        <v>104</v>
      </c>
      <c r="E11" s="84">
        <f t="shared" si="2"/>
        <v>31.3</v>
      </c>
      <c r="F11" s="86">
        <f t="shared" si="4"/>
        <v>3255.2000000000003</v>
      </c>
      <c r="G11" s="65" t="s">
        <v>13</v>
      </c>
      <c r="H11" s="65" t="str">
        <f t="shared" si="3"/>
        <v>00310123847TRLO1</v>
      </c>
      <c r="I11" s="66"/>
      <c r="J11" t="s">
        <v>107</v>
      </c>
      <c r="K11" s="102" t="s">
        <v>108</v>
      </c>
      <c r="L11">
        <v>104</v>
      </c>
      <c r="M11">
        <v>31.3</v>
      </c>
      <c r="N11" t="s">
        <v>109</v>
      </c>
      <c r="O11" t="s">
        <v>2452</v>
      </c>
      <c r="P11" t="s">
        <v>110</v>
      </c>
      <c r="Q11" t="s">
        <v>2453</v>
      </c>
      <c r="R11">
        <v>840</v>
      </c>
      <c r="S11">
        <v>1</v>
      </c>
      <c r="T11">
        <v>1</v>
      </c>
      <c r="U11">
        <v>0</v>
      </c>
      <c r="V11" t="s">
        <v>2438</v>
      </c>
      <c r="W11" t="s">
        <v>112</v>
      </c>
      <c r="X11">
        <v>1</v>
      </c>
      <c r="Y11">
        <v>0</v>
      </c>
      <c r="Z11">
        <v>0</v>
      </c>
      <c r="AB11" t="s">
        <v>1901</v>
      </c>
      <c r="AC11" t="s">
        <v>47</v>
      </c>
      <c r="AD11">
        <v>1</v>
      </c>
      <c r="AE11" t="s">
        <v>2453</v>
      </c>
      <c r="AF11" t="s">
        <v>107</v>
      </c>
      <c r="AG11">
        <v>1</v>
      </c>
      <c r="AJ11" t="s">
        <v>1902</v>
      </c>
      <c r="AK11" t="s">
        <v>1902</v>
      </c>
      <c r="AL11" t="s">
        <v>47</v>
      </c>
      <c r="AM11" t="s">
        <v>1903</v>
      </c>
      <c r="AN11" t="s">
        <v>47</v>
      </c>
      <c r="AP11">
        <v>0</v>
      </c>
    </row>
    <row r="12" spans="1:42">
      <c r="A12" s="67" t="e">
        <f>#REF!</f>
        <v>#REF!</v>
      </c>
      <c r="B12" s="63" t="str">
        <f t="shared" si="0"/>
        <v>11:37:40</v>
      </c>
      <c r="C12" s="63" t="s">
        <v>106</v>
      </c>
      <c r="D12" s="64">
        <f t="shared" si="1"/>
        <v>57</v>
      </c>
      <c r="E12" s="84">
        <f t="shared" si="2"/>
        <v>31.3</v>
      </c>
      <c r="F12" s="86">
        <f t="shared" si="4"/>
        <v>1784.1000000000001</v>
      </c>
      <c r="G12" s="65" t="s">
        <v>13</v>
      </c>
      <c r="H12" s="65" t="str">
        <f t="shared" si="3"/>
        <v>00310123848TRLO1</v>
      </c>
      <c r="I12" s="66"/>
      <c r="J12" t="s">
        <v>107</v>
      </c>
      <c r="K12" s="102" t="s">
        <v>108</v>
      </c>
      <c r="L12">
        <v>57</v>
      </c>
      <c r="M12">
        <v>31.3</v>
      </c>
      <c r="N12" t="s">
        <v>109</v>
      </c>
      <c r="O12" t="s">
        <v>2452</v>
      </c>
      <c r="P12" t="s">
        <v>110</v>
      </c>
      <c r="Q12" t="s">
        <v>2454</v>
      </c>
      <c r="R12">
        <v>840</v>
      </c>
      <c r="S12">
        <v>1</v>
      </c>
      <c r="T12">
        <v>1</v>
      </c>
      <c r="U12">
        <v>0</v>
      </c>
      <c r="V12" t="s">
        <v>2438</v>
      </c>
      <c r="W12" t="s">
        <v>112</v>
      </c>
      <c r="X12">
        <v>1</v>
      </c>
      <c r="Y12">
        <v>0</v>
      </c>
      <c r="Z12">
        <v>0</v>
      </c>
      <c r="AB12" t="s">
        <v>1901</v>
      </c>
      <c r="AC12" t="s">
        <v>47</v>
      </c>
      <c r="AD12">
        <v>1</v>
      </c>
      <c r="AE12" t="s">
        <v>2454</v>
      </c>
      <c r="AF12" t="s">
        <v>107</v>
      </c>
      <c r="AG12">
        <v>1</v>
      </c>
      <c r="AJ12" t="s">
        <v>1902</v>
      </c>
      <c r="AK12" t="s">
        <v>1902</v>
      </c>
      <c r="AL12" t="s">
        <v>47</v>
      </c>
      <c r="AM12" t="s">
        <v>1903</v>
      </c>
      <c r="AN12" t="s">
        <v>47</v>
      </c>
      <c r="AP12">
        <v>0</v>
      </c>
    </row>
    <row r="13" spans="1:42">
      <c r="A13" s="67" t="e">
        <f>#REF!</f>
        <v>#REF!</v>
      </c>
      <c r="B13" s="63" t="str">
        <f t="shared" si="0"/>
        <v>12:44:14</v>
      </c>
      <c r="C13" s="63" t="s">
        <v>106</v>
      </c>
      <c r="D13" s="64">
        <f t="shared" si="1"/>
        <v>1</v>
      </c>
      <c r="E13" s="84">
        <f t="shared" si="2"/>
        <v>31.2</v>
      </c>
      <c r="F13" s="86">
        <f t="shared" si="4"/>
        <v>31.2</v>
      </c>
      <c r="G13" s="65" t="s">
        <v>13</v>
      </c>
      <c r="H13" s="65" t="str">
        <f t="shared" si="3"/>
        <v>00310129913TRLO1</v>
      </c>
      <c r="I13" s="66"/>
      <c r="J13" t="s">
        <v>107</v>
      </c>
      <c r="K13" s="102" t="s">
        <v>108</v>
      </c>
      <c r="L13">
        <v>1</v>
      </c>
      <c r="M13">
        <v>31.2</v>
      </c>
      <c r="N13" t="s">
        <v>109</v>
      </c>
      <c r="O13" t="s">
        <v>2455</v>
      </c>
      <c r="P13" t="s">
        <v>110</v>
      </c>
      <c r="Q13" t="s">
        <v>2456</v>
      </c>
      <c r="R13">
        <v>840</v>
      </c>
      <c r="S13">
        <v>1</v>
      </c>
      <c r="T13">
        <v>1</v>
      </c>
      <c r="U13">
        <v>0</v>
      </c>
      <c r="V13" t="s">
        <v>2438</v>
      </c>
      <c r="W13" t="s">
        <v>112</v>
      </c>
      <c r="X13">
        <v>1</v>
      </c>
      <c r="Y13">
        <v>0</v>
      </c>
      <c r="Z13">
        <v>0</v>
      </c>
      <c r="AB13" t="s">
        <v>1901</v>
      </c>
      <c r="AC13" t="s">
        <v>47</v>
      </c>
      <c r="AD13">
        <v>1</v>
      </c>
      <c r="AE13" t="s">
        <v>2456</v>
      </c>
      <c r="AF13" t="s">
        <v>107</v>
      </c>
      <c r="AG13">
        <v>1</v>
      </c>
      <c r="AJ13" t="s">
        <v>1902</v>
      </c>
      <c r="AK13" t="s">
        <v>1902</v>
      </c>
      <c r="AL13" t="s">
        <v>47</v>
      </c>
      <c r="AM13" t="s">
        <v>1903</v>
      </c>
      <c r="AN13" t="s">
        <v>47</v>
      </c>
      <c r="AP13">
        <v>0</v>
      </c>
    </row>
    <row r="14" spans="1:42">
      <c r="A14" s="67" t="e">
        <f>#REF!</f>
        <v>#REF!</v>
      </c>
      <c r="B14" s="63" t="str">
        <f t="shared" si="0"/>
        <v>13:34:06</v>
      </c>
      <c r="C14" s="63" t="s">
        <v>106</v>
      </c>
      <c r="D14" s="64">
        <f t="shared" si="1"/>
        <v>1</v>
      </c>
      <c r="E14" s="84">
        <f t="shared" si="2"/>
        <v>31.2</v>
      </c>
      <c r="F14" s="86">
        <f t="shared" si="4"/>
        <v>31.2</v>
      </c>
      <c r="G14" s="65" t="s">
        <v>13</v>
      </c>
      <c r="H14" s="65" t="str">
        <f t="shared" si="3"/>
        <v>00310134515TRLO1</v>
      </c>
      <c r="I14" s="66"/>
      <c r="J14" t="s">
        <v>107</v>
      </c>
      <c r="K14" s="102" t="s">
        <v>108</v>
      </c>
      <c r="L14">
        <v>1</v>
      </c>
      <c r="M14">
        <v>31.2</v>
      </c>
      <c r="N14" t="s">
        <v>109</v>
      </c>
      <c r="O14" t="s">
        <v>2457</v>
      </c>
      <c r="P14" t="s">
        <v>110</v>
      </c>
      <c r="Q14" t="s">
        <v>2458</v>
      </c>
      <c r="R14">
        <v>840</v>
      </c>
      <c r="S14">
        <v>1</v>
      </c>
      <c r="T14">
        <v>1</v>
      </c>
      <c r="U14">
        <v>0</v>
      </c>
      <c r="V14" t="s">
        <v>2438</v>
      </c>
      <c r="W14" t="s">
        <v>112</v>
      </c>
      <c r="X14">
        <v>1</v>
      </c>
      <c r="Y14">
        <v>0</v>
      </c>
      <c r="Z14">
        <v>0</v>
      </c>
      <c r="AB14" t="s">
        <v>1901</v>
      </c>
      <c r="AC14" t="s">
        <v>47</v>
      </c>
      <c r="AD14">
        <v>1</v>
      </c>
      <c r="AE14" t="s">
        <v>2458</v>
      </c>
      <c r="AF14" t="s">
        <v>107</v>
      </c>
      <c r="AG14">
        <v>1</v>
      </c>
      <c r="AJ14" t="s">
        <v>1902</v>
      </c>
      <c r="AK14" t="s">
        <v>1902</v>
      </c>
      <c r="AL14" t="s">
        <v>47</v>
      </c>
      <c r="AM14" t="s">
        <v>1903</v>
      </c>
      <c r="AN14" t="s">
        <v>47</v>
      </c>
      <c r="AP14">
        <v>0</v>
      </c>
    </row>
    <row r="15" spans="1:42">
      <c r="A15" s="67" t="e">
        <f>#REF!</f>
        <v>#REF!</v>
      </c>
      <c r="B15" s="63" t="e">
        <f t="shared" si="0"/>
        <v>#VALUE!</v>
      </c>
      <c r="C15" s="63" t="s">
        <v>106</v>
      </c>
      <c r="D15" s="64">
        <f t="shared" si="1"/>
        <v>0</v>
      </c>
      <c r="E15" s="84">
        <f t="shared" si="2"/>
        <v>0</v>
      </c>
      <c r="F15" s="86">
        <f t="shared" si="4"/>
        <v>0</v>
      </c>
      <c r="G15" s="65" t="s">
        <v>13</v>
      </c>
      <c r="H15" s="65">
        <f t="shared" si="3"/>
        <v>0</v>
      </c>
      <c r="I15" s="66"/>
      <c r="K15" s="102"/>
    </row>
    <row r="16" spans="1:42">
      <c r="A16" s="67" t="e">
        <f>#REF!</f>
        <v>#REF!</v>
      </c>
      <c r="B16" s="63" t="e">
        <f t="shared" si="0"/>
        <v>#VALUE!</v>
      </c>
      <c r="C16" s="63" t="s">
        <v>106</v>
      </c>
      <c r="D16" s="64">
        <f t="shared" si="1"/>
        <v>0</v>
      </c>
      <c r="E16" s="84">
        <f t="shared" si="2"/>
        <v>0</v>
      </c>
      <c r="F16" s="86">
        <f t="shared" si="4"/>
        <v>0</v>
      </c>
      <c r="G16" s="65" t="s">
        <v>13</v>
      </c>
      <c r="H16" s="65">
        <f t="shared" si="3"/>
        <v>0</v>
      </c>
      <c r="I16" s="66"/>
      <c r="K16" s="102"/>
    </row>
    <row r="17" spans="1:11">
      <c r="A17" s="67" t="e">
        <f>#REF!</f>
        <v>#REF!</v>
      </c>
      <c r="B17" s="63" t="e">
        <f t="shared" si="0"/>
        <v>#VALUE!</v>
      </c>
      <c r="C17" s="63" t="s">
        <v>106</v>
      </c>
      <c r="D17" s="64">
        <f t="shared" si="1"/>
        <v>0</v>
      </c>
      <c r="E17" s="84">
        <f t="shared" si="2"/>
        <v>0</v>
      </c>
      <c r="F17" s="86">
        <f t="shared" si="4"/>
        <v>0</v>
      </c>
      <c r="G17" s="65" t="s">
        <v>13</v>
      </c>
      <c r="H17" s="65">
        <f t="shared" si="3"/>
        <v>0</v>
      </c>
      <c r="I17" s="66"/>
      <c r="K17" s="102"/>
    </row>
    <row r="18" spans="1:11">
      <c r="A18" s="67" t="e">
        <f>#REF!</f>
        <v>#REF!</v>
      </c>
      <c r="B18" s="63" t="e">
        <f t="shared" si="0"/>
        <v>#VALUE!</v>
      </c>
      <c r="C18" s="63" t="s">
        <v>106</v>
      </c>
      <c r="D18" s="64">
        <f t="shared" si="1"/>
        <v>0</v>
      </c>
      <c r="E18" s="84">
        <f t="shared" si="2"/>
        <v>0</v>
      </c>
      <c r="F18" s="86">
        <f t="shared" si="4"/>
        <v>0</v>
      </c>
      <c r="G18" s="65" t="s">
        <v>13</v>
      </c>
      <c r="H18" s="65">
        <f t="shared" si="3"/>
        <v>0</v>
      </c>
      <c r="I18" s="66"/>
      <c r="K18" s="102"/>
    </row>
    <row r="19" spans="1:11">
      <c r="A19" s="67" t="e">
        <f>#REF!</f>
        <v>#REF!</v>
      </c>
      <c r="B19" s="63" t="e">
        <f t="shared" si="0"/>
        <v>#VALUE!</v>
      </c>
      <c r="C19" s="63" t="s">
        <v>106</v>
      </c>
      <c r="D19" s="64">
        <f t="shared" si="1"/>
        <v>0</v>
      </c>
      <c r="E19" s="84">
        <f t="shared" si="2"/>
        <v>0</v>
      </c>
      <c r="F19" s="86">
        <f t="shared" si="4"/>
        <v>0</v>
      </c>
      <c r="G19" s="65" t="s">
        <v>13</v>
      </c>
      <c r="H19" s="65">
        <f t="shared" si="3"/>
        <v>0</v>
      </c>
      <c r="I19" s="66"/>
      <c r="K19" s="102"/>
    </row>
    <row r="20" spans="1:11">
      <c r="A20" s="67" t="e">
        <f>#REF!</f>
        <v>#REF!</v>
      </c>
      <c r="B20" s="63" t="e">
        <f t="shared" si="0"/>
        <v>#VALUE!</v>
      </c>
      <c r="C20" s="63" t="s">
        <v>106</v>
      </c>
      <c r="D20" s="64">
        <f t="shared" si="1"/>
        <v>0</v>
      </c>
      <c r="E20" s="84">
        <f t="shared" si="2"/>
        <v>0</v>
      </c>
      <c r="F20" s="86">
        <f t="shared" si="4"/>
        <v>0</v>
      </c>
      <c r="G20" s="65" t="s">
        <v>13</v>
      </c>
      <c r="H20" s="65">
        <f t="shared" si="3"/>
        <v>0</v>
      </c>
      <c r="I20" s="66"/>
      <c r="K20" s="102"/>
    </row>
    <row r="21" spans="1:11">
      <c r="A21" s="67" t="e">
        <f>#REF!</f>
        <v>#REF!</v>
      </c>
      <c r="B21" s="63" t="e">
        <f t="shared" si="0"/>
        <v>#VALUE!</v>
      </c>
      <c r="C21" s="63" t="s">
        <v>106</v>
      </c>
      <c r="D21" s="64">
        <f t="shared" si="1"/>
        <v>0</v>
      </c>
      <c r="E21" s="84">
        <f t="shared" si="2"/>
        <v>0</v>
      </c>
      <c r="F21" s="86">
        <f t="shared" si="4"/>
        <v>0</v>
      </c>
      <c r="G21" s="65" t="s">
        <v>13</v>
      </c>
      <c r="H21" s="65">
        <f t="shared" si="3"/>
        <v>0</v>
      </c>
      <c r="I21" s="66"/>
      <c r="K21" s="102"/>
    </row>
    <row r="22" spans="1:11">
      <c r="A22" s="67" t="e">
        <f>#REF!</f>
        <v>#REF!</v>
      </c>
      <c r="B22" s="63" t="e">
        <f t="shared" si="0"/>
        <v>#VALUE!</v>
      </c>
      <c r="C22" s="63" t="s">
        <v>106</v>
      </c>
      <c r="D22" s="64">
        <f t="shared" si="1"/>
        <v>0</v>
      </c>
      <c r="E22" s="84">
        <f t="shared" si="2"/>
        <v>0</v>
      </c>
      <c r="F22" s="86">
        <f t="shared" si="4"/>
        <v>0</v>
      </c>
      <c r="G22" s="65" t="s">
        <v>13</v>
      </c>
      <c r="H22" s="65">
        <f t="shared" si="3"/>
        <v>0</v>
      </c>
      <c r="I22" s="66"/>
      <c r="K22" s="102"/>
    </row>
    <row r="23" spans="1:11">
      <c r="A23" s="67" t="e">
        <f>#REF!</f>
        <v>#REF!</v>
      </c>
      <c r="B23" s="63" t="e">
        <f t="shared" si="0"/>
        <v>#VALUE!</v>
      </c>
      <c r="C23" s="63" t="s">
        <v>106</v>
      </c>
      <c r="D23" s="64">
        <f t="shared" si="1"/>
        <v>0</v>
      </c>
      <c r="E23" s="84">
        <f t="shared" si="2"/>
        <v>0</v>
      </c>
      <c r="F23" s="86">
        <f t="shared" si="4"/>
        <v>0</v>
      </c>
      <c r="G23" s="65" t="s">
        <v>13</v>
      </c>
      <c r="H23" s="65">
        <f t="shared" si="3"/>
        <v>0</v>
      </c>
      <c r="I23" s="66"/>
      <c r="K23" s="102"/>
    </row>
    <row r="24" spans="1:11">
      <c r="A24" s="67" t="e">
        <f>#REF!</f>
        <v>#REF!</v>
      </c>
      <c r="B24" s="63" t="e">
        <f t="shared" si="0"/>
        <v>#VALUE!</v>
      </c>
      <c r="C24" s="63" t="s">
        <v>106</v>
      </c>
      <c r="D24" s="64">
        <f t="shared" si="1"/>
        <v>0</v>
      </c>
      <c r="E24" s="84">
        <f t="shared" si="2"/>
        <v>0</v>
      </c>
      <c r="F24" s="86">
        <f t="shared" si="4"/>
        <v>0</v>
      </c>
      <c r="G24" s="65" t="s">
        <v>13</v>
      </c>
      <c r="H24" s="65">
        <f t="shared" si="3"/>
        <v>0</v>
      </c>
      <c r="I24" s="66"/>
      <c r="K24" s="102"/>
    </row>
    <row r="25" spans="1:11">
      <c r="A25" s="67" t="e">
        <f>#REF!</f>
        <v>#REF!</v>
      </c>
      <c r="B25" s="63" t="e">
        <f t="shared" si="0"/>
        <v>#VALUE!</v>
      </c>
      <c r="C25" s="63" t="s">
        <v>106</v>
      </c>
      <c r="D25" s="64">
        <f t="shared" si="1"/>
        <v>0</v>
      </c>
      <c r="E25" s="84">
        <f t="shared" si="2"/>
        <v>0</v>
      </c>
      <c r="F25" s="86">
        <f t="shared" si="4"/>
        <v>0</v>
      </c>
      <c r="G25" s="65" t="s">
        <v>13</v>
      </c>
      <c r="H25" s="65">
        <f t="shared" si="3"/>
        <v>0</v>
      </c>
      <c r="I25" s="66"/>
      <c r="K25" s="102"/>
    </row>
    <row r="26" spans="1:11">
      <c r="A26" s="67" t="e">
        <f>#REF!</f>
        <v>#REF!</v>
      </c>
      <c r="B26" s="63" t="e">
        <f t="shared" si="0"/>
        <v>#VALUE!</v>
      </c>
      <c r="C26" s="63" t="s">
        <v>106</v>
      </c>
      <c r="D26" s="64">
        <f t="shared" si="1"/>
        <v>0</v>
      </c>
      <c r="E26" s="84">
        <f t="shared" si="2"/>
        <v>0</v>
      </c>
      <c r="F26" s="86">
        <f t="shared" si="4"/>
        <v>0</v>
      </c>
      <c r="G26" s="65" t="s">
        <v>13</v>
      </c>
      <c r="H26" s="65">
        <f t="shared" si="3"/>
        <v>0</v>
      </c>
      <c r="I26" s="66"/>
      <c r="K26" s="102"/>
    </row>
    <row r="27" spans="1:11">
      <c r="A27" s="67" t="e">
        <f>#REF!</f>
        <v>#REF!</v>
      </c>
      <c r="B27" s="63" t="e">
        <f t="shared" si="0"/>
        <v>#VALUE!</v>
      </c>
      <c r="C27" s="63" t="s">
        <v>106</v>
      </c>
      <c r="D27" s="64">
        <f t="shared" si="1"/>
        <v>0</v>
      </c>
      <c r="E27" s="84">
        <f t="shared" si="2"/>
        <v>0</v>
      </c>
      <c r="F27" s="86">
        <f t="shared" si="4"/>
        <v>0</v>
      </c>
      <c r="G27" s="65" t="s">
        <v>13</v>
      </c>
      <c r="H27" s="65">
        <f t="shared" si="3"/>
        <v>0</v>
      </c>
      <c r="I27" s="66"/>
      <c r="K27" s="102"/>
    </row>
    <row r="28" spans="1:11">
      <c r="A28" s="67" t="e">
        <f>#REF!</f>
        <v>#REF!</v>
      </c>
      <c r="B28" s="63" t="e">
        <f t="shared" si="0"/>
        <v>#VALUE!</v>
      </c>
      <c r="C28" s="63" t="s">
        <v>106</v>
      </c>
      <c r="D28" s="64">
        <f t="shared" si="1"/>
        <v>0</v>
      </c>
      <c r="E28" s="84">
        <f t="shared" si="2"/>
        <v>0</v>
      </c>
      <c r="F28" s="86">
        <f t="shared" si="4"/>
        <v>0</v>
      </c>
      <c r="G28" s="65" t="s">
        <v>13</v>
      </c>
      <c r="H28" s="65">
        <f t="shared" si="3"/>
        <v>0</v>
      </c>
      <c r="I28" s="66"/>
      <c r="K28" s="102"/>
    </row>
    <row r="29" spans="1:11">
      <c r="A29" s="67" t="e">
        <f>#REF!</f>
        <v>#REF!</v>
      </c>
      <c r="B29" s="63" t="e">
        <f t="shared" si="0"/>
        <v>#VALUE!</v>
      </c>
      <c r="C29" s="63" t="s">
        <v>106</v>
      </c>
      <c r="D29" s="64">
        <f t="shared" si="1"/>
        <v>0</v>
      </c>
      <c r="E29" s="84">
        <f t="shared" si="2"/>
        <v>0</v>
      </c>
      <c r="F29" s="86">
        <f t="shared" si="4"/>
        <v>0</v>
      </c>
      <c r="G29" s="65" t="s">
        <v>13</v>
      </c>
      <c r="H29" s="65">
        <f t="shared" si="3"/>
        <v>0</v>
      </c>
      <c r="I29" s="66"/>
      <c r="K29" s="102"/>
    </row>
    <row r="30" spans="1:11">
      <c r="A30" s="67" t="e">
        <f>#REF!</f>
        <v>#REF!</v>
      </c>
      <c r="B30" s="63" t="e">
        <f t="shared" si="0"/>
        <v>#VALUE!</v>
      </c>
      <c r="C30" s="63" t="s">
        <v>106</v>
      </c>
      <c r="D30" s="64">
        <f t="shared" si="1"/>
        <v>0</v>
      </c>
      <c r="E30" s="84">
        <f t="shared" si="2"/>
        <v>0</v>
      </c>
      <c r="F30" s="86">
        <f t="shared" si="4"/>
        <v>0</v>
      </c>
      <c r="G30" s="65" t="s">
        <v>13</v>
      </c>
      <c r="H30" s="65">
        <f t="shared" si="3"/>
        <v>0</v>
      </c>
      <c r="K30" s="102"/>
    </row>
    <row r="31" spans="1:11">
      <c r="A31" s="67" t="e">
        <f>#REF!</f>
        <v>#REF!</v>
      </c>
      <c r="B31" s="63" t="e">
        <f t="shared" si="0"/>
        <v>#VALUE!</v>
      </c>
      <c r="C31" s="63" t="s">
        <v>106</v>
      </c>
      <c r="D31" s="64">
        <f t="shared" si="1"/>
        <v>0</v>
      </c>
      <c r="E31" s="84">
        <f t="shared" si="2"/>
        <v>0</v>
      </c>
      <c r="F31" s="86">
        <f t="shared" si="4"/>
        <v>0</v>
      </c>
      <c r="G31" s="65" t="s">
        <v>13</v>
      </c>
      <c r="H31" s="65">
        <f t="shared" si="3"/>
        <v>0</v>
      </c>
      <c r="K31" s="102"/>
    </row>
    <row r="32" spans="1:11">
      <c r="A32" s="67" t="e">
        <f>#REF!</f>
        <v>#REF!</v>
      </c>
      <c r="B32" s="63" t="e">
        <f t="shared" si="0"/>
        <v>#VALUE!</v>
      </c>
      <c r="C32" s="63" t="s">
        <v>106</v>
      </c>
      <c r="D32" s="64">
        <f t="shared" si="1"/>
        <v>0</v>
      </c>
      <c r="E32" s="84">
        <f t="shared" si="2"/>
        <v>0</v>
      </c>
      <c r="F32" s="86">
        <f t="shared" si="4"/>
        <v>0</v>
      </c>
      <c r="G32" s="65" t="s">
        <v>13</v>
      </c>
      <c r="H32" s="65">
        <f t="shared" si="3"/>
        <v>0</v>
      </c>
      <c r="K32" s="102"/>
    </row>
    <row r="33" spans="1:11">
      <c r="A33" s="67" t="e">
        <f>#REF!</f>
        <v>#REF!</v>
      </c>
      <c r="B33" s="63" t="e">
        <f t="shared" si="0"/>
        <v>#VALUE!</v>
      </c>
      <c r="C33" s="63" t="s">
        <v>106</v>
      </c>
      <c r="D33" s="64">
        <f t="shared" si="1"/>
        <v>0</v>
      </c>
      <c r="E33" s="84">
        <f t="shared" si="2"/>
        <v>0</v>
      </c>
      <c r="F33" s="86">
        <f t="shared" si="4"/>
        <v>0</v>
      </c>
      <c r="G33" s="65" t="s">
        <v>13</v>
      </c>
      <c r="H33" s="65">
        <f t="shared" si="3"/>
        <v>0</v>
      </c>
      <c r="K33" s="102"/>
    </row>
    <row r="34" spans="1:11">
      <c r="A34" s="67" t="e">
        <f>#REF!</f>
        <v>#REF!</v>
      </c>
      <c r="B34" s="63" t="e">
        <f t="shared" si="0"/>
        <v>#VALUE!</v>
      </c>
      <c r="C34" s="63" t="s">
        <v>106</v>
      </c>
      <c r="D34" s="64">
        <f t="shared" si="1"/>
        <v>0</v>
      </c>
      <c r="E34" s="84">
        <f t="shared" si="2"/>
        <v>0</v>
      </c>
      <c r="F34" s="86">
        <f t="shared" si="4"/>
        <v>0</v>
      </c>
      <c r="G34" s="65" t="s">
        <v>13</v>
      </c>
      <c r="H34" s="65">
        <f t="shared" si="3"/>
        <v>0</v>
      </c>
      <c r="K34" s="102"/>
    </row>
    <row r="35" spans="1:11">
      <c r="A35" s="67" t="e">
        <f>#REF!</f>
        <v>#REF!</v>
      </c>
      <c r="B35" s="63" t="e">
        <f t="shared" si="0"/>
        <v>#VALUE!</v>
      </c>
      <c r="C35" s="63" t="s">
        <v>106</v>
      </c>
      <c r="D35" s="64">
        <f t="shared" si="1"/>
        <v>0</v>
      </c>
      <c r="E35" s="84">
        <f t="shared" si="2"/>
        <v>0</v>
      </c>
      <c r="F35" s="86">
        <f t="shared" si="4"/>
        <v>0</v>
      </c>
      <c r="G35" s="65" t="s">
        <v>13</v>
      </c>
      <c r="H35" s="65">
        <f t="shared" si="3"/>
        <v>0</v>
      </c>
      <c r="K35" s="102"/>
    </row>
    <row r="36" spans="1:11">
      <c r="A36" s="67" t="e">
        <f>#REF!</f>
        <v>#REF!</v>
      </c>
      <c r="B36" s="63" t="e">
        <f t="shared" si="0"/>
        <v>#VALUE!</v>
      </c>
      <c r="C36" s="63" t="s">
        <v>106</v>
      </c>
      <c r="D36" s="64">
        <f t="shared" si="1"/>
        <v>0</v>
      </c>
      <c r="E36" s="84">
        <f t="shared" si="2"/>
        <v>0</v>
      </c>
      <c r="F36" s="86">
        <f t="shared" si="4"/>
        <v>0</v>
      </c>
      <c r="G36" s="65" t="s">
        <v>13</v>
      </c>
      <c r="H36" s="65">
        <f t="shared" si="3"/>
        <v>0</v>
      </c>
      <c r="K36" s="102"/>
    </row>
    <row r="37" spans="1:11">
      <c r="A37" s="67" t="e">
        <f>#REF!</f>
        <v>#REF!</v>
      </c>
      <c r="B37" s="63" t="e">
        <f t="shared" si="0"/>
        <v>#VALUE!</v>
      </c>
      <c r="C37" s="63" t="s">
        <v>106</v>
      </c>
      <c r="D37" s="64">
        <f t="shared" si="1"/>
        <v>0</v>
      </c>
      <c r="E37" s="84">
        <f t="shared" si="2"/>
        <v>0</v>
      </c>
      <c r="F37" s="86">
        <f t="shared" si="4"/>
        <v>0</v>
      </c>
      <c r="G37" s="65" t="s">
        <v>13</v>
      </c>
      <c r="H37" s="65">
        <f t="shared" si="3"/>
        <v>0</v>
      </c>
      <c r="K37" s="102"/>
    </row>
    <row r="38" spans="1:11">
      <c r="A38" s="67" t="e">
        <f>#REF!</f>
        <v>#REF!</v>
      </c>
      <c r="B38" s="63" t="e">
        <f t="shared" si="0"/>
        <v>#VALUE!</v>
      </c>
      <c r="C38" s="63" t="s">
        <v>106</v>
      </c>
      <c r="D38" s="64">
        <f t="shared" si="1"/>
        <v>0</v>
      </c>
      <c r="E38" s="84">
        <f t="shared" si="2"/>
        <v>0</v>
      </c>
      <c r="F38" s="86">
        <f t="shared" si="4"/>
        <v>0</v>
      </c>
      <c r="G38" s="65" t="s">
        <v>13</v>
      </c>
      <c r="H38" s="65">
        <f t="shared" si="3"/>
        <v>0</v>
      </c>
      <c r="K38" s="102"/>
    </row>
    <row r="39" spans="1:11">
      <c r="A39" s="67" t="e">
        <f>#REF!</f>
        <v>#REF!</v>
      </c>
      <c r="B39" s="63" t="e">
        <f t="shared" si="0"/>
        <v>#VALUE!</v>
      </c>
      <c r="C39" s="63" t="s">
        <v>106</v>
      </c>
      <c r="D39" s="64">
        <f t="shared" si="1"/>
        <v>0</v>
      </c>
      <c r="E39" s="84">
        <f t="shared" si="2"/>
        <v>0</v>
      </c>
      <c r="F39" s="86">
        <f t="shared" si="4"/>
        <v>0</v>
      </c>
      <c r="G39" s="65" t="s">
        <v>13</v>
      </c>
      <c r="H39" s="65">
        <f t="shared" si="3"/>
        <v>0</v>
      </c>
      <c r="K39" s="102"/>
    </row>
    <row r="40" spans="1:11">
      <c r="A40" s="67" t="e">
        <f>#REF!</f>
        <v>#REF!</v>
      </c>
      <c r="B40" s="63" t="e">
        <f t="shared" si="0"/>
        <v>#VALUE!</v>
      </c>
      <c r="C40" s="63" t="s">
        <v>106</v>
      </c>
      <c r="D40" s="64">
        <f t="shared" si="1"/>
        <v>0</v>
      </c>
      <c r="E40" s="84">
        <f t="shared" si="2"/>
        <v>0</v>
      </c>
      <c r="F40" s="86">
        <f t="shared" si="4"/>
        <v>0</v>
      </c>
      <c r="G40" s="65" t="s">
        <v>13</v>
      </c>
      <c r="H40" s="65">
        <f t="shared" si="3"/>
        <v>0</v>
      </c>
      <c r="K40" s="102"/>
    </row>
    <row r="41" spans="1:11">
      <c r="A41" s="67" t="e">
        <f>#REF!</f>
        <v>#REF!</v>
      </c>
      <c r="B41" s="63" t="e">
        <f t="shared" si="0"/>
        <v>#VALUE!</v>
      </c>
      <c r="C41" s="63" t="s">
        <v>106</v>
      </c>
      <c r="D41" s="64">
        <f t="shared" si="1"/>
        <v>0</v>
      </c>
      <c r="E41" s="84">
        <f t="shared" si="2"/>
        <v>0</v>
      </c>
      <c r="F41" s="86">
        <f t="shared" si="4"/>
        <v>0</v>
      </c>
      <c r="G41" s="65" t="s">
        <v>13</v>
      </c>
      <c r="H41" s="65">
        <f t="shared" si="3"/>
        <v>0</v>
      </c>
      <c r="K41" s="102"/>
    </row>
    <row r="42" spans="1:11">
      <c r="A42" s="67" t="e">
        <f>#REF!</f>
        <v>#REF!</v>
      </c>
      <c r="B42" s="63" t="e">
        <f t="shared" si="0"/>
        <v>#VALUE!</v>
      </c>
      <c r="C42" s="63" t="s">
        <v>106</v>
      </c>
      <c r="D42" s="64">
        <f t="shared" si="1"/>
        <v>0</v>
      </c>
      <c r="E42" s="84">
        <f t="shared" si="2"/>
        <v>0</v>
      </c>
      <c r="F42" s="86">
        <f t="shared" si="4"/>
        <v>0</v>
      </c>
      <c r="G42" s="65" t="s">
        <v>13</v>
      </c>
      <c r="H42" s="65">
        <f t="shared" si="3"/>
        <v>0</v>
      </c>
      <c r="K42" s="102"/>
    </row>
    <row r="43" spans="1:11">
      <c r="A43" s="67" t="e">
        <f>#REF!</f>
        <v>#REF!</v>
      </c>
      <c r="B43" s="63" t="e">
        <f t="shared" si="0"/>
        <v>#VALUE!</v>
      </c>
      <c r="C43" s="63" t="s">
        <v>106</v>
      </c>
      <c r="D43" s="64">
        <f t="shared" si="1"/>
        <v>0</v>
      </c>
      <c r="E43" s="84">
        <f t="shared" si="2"/>
        <v>0</v>
      </c>
      <c r="F43" s="86">
        <f t="shared" si="4"/>
        <v>0</v>
      </c>
      <c r="G43" s="65" t="s">
        <v>13</v>
      </c>
      <c r="H43" s="65">
        <f t="shared" si="3"/>
        <v>0</v>
      </c>
      <c r="K43" s="102"/>
    </row>
    <row r="44" spans="1:11">
      <c r="A44" s="67" t="e">
        <f>#REF!</f>
        <v>#REF!</v>
      </c>
      <c r="B44" s="63" t="e">
        <f t="shared" si="0"/>
        <v>#VALUE!</v>
      </c>
      <c r="C44" s="63" t="s">
        <v>106</v>
      </c>
      <c r="D44" s="64">
        <f t="shared" si="1"/>
        <v>0</v>
      </c>
      <c r="E44" s="84">
        <f t="shared" si="2"/>
        <v>0</v>
      </c>
      <c r="F44" s="86">
        <f t="shared" si="4"/>
        <v>0</v>
      </c>
      <c r="G44" s="65" t="s">
        <v>13</v>
      </c>
      <c r="H44" s="65">
        <f t="shared" si="3"/>
        <v>0</v>
      </c>
      <c r="K44" s="102"/>
    </row>
    <row r="45" spans="1:11">
      <c r="A45" s="67" t="e">
        <f>#REF!</f>
        <v>#REF!</v>
      </c>
      <c r="B45" s="63" t="e">
        <f t="shared" si="0"/>
        <v>#VALUE!</v>
      </c>
      <c r="C45" s="63" t="s">
        <v>106</v>
      </c>
      <c r="D45" s="64">
        <f t="shared" si="1"/>
        <v>0</v>
      </c>
      <c r="E45" s="84">
        <f t="shared" si="2"/>
        <v>0</v>
      </c>
      <c r="F45" s="86">
        <f t="shared" si="4"/>
        <v>0</v>
      </c>
      <c r="G45" s="65" t="s">
        <v>13</v>
      </c>
      <c r="H45" s="65">
        <f t="shared" si="3"/>
        <v>0</v>
      </c>
      <c r="K45" s="102"/>
    </row>
    <row r="46" spans="1:11">
      <c r="A46" s="67" t="e">
        <f>#REF!</f>
        <v>#REF!</v>
      </c>
      <c r="B46" s="63" t="e">
        <f t="shared" si="0"/>
        <v>#VALUE!</v>
      </c>
      <c r="C46" s="63" t="s">
        <v>106</v>
      </c>
      <c r="D46" s="64">
        <f t="shared" si="1"/>
        <v>0</v>
      </c>
      <c r="E46" s="84">
        <f t="shared" si="2"/>
        <v>0</v>
      </c>
      <c r="F46" s="86">
        <f t="shared" si="4"/>
        <v>0</v>
      </c>
      <c r="G46" s="65" t="s">
        <v>13</v>
      </c>
      <c r="H46" s="65">
        <f t="shared" si="3"/>
        <v>0</v>
      </c>
      <c r="K46" s="102"/>
    </row>
    <row r="47" spans="1:11">
      <c r="A47" s="67" t="e">
        <f>#REF!</f>
        <v>#REF!</v>
      </c>
      <c r="B47" s="63" t="e">
        <f t="shared" si="0"/>
        <v>#VALUE!</v>
      </c>
      <c r="C47" s="63" t="s">
        <v>106</v>
      </c>
      <c r="D47" s="64">
        <f t="shared" si="1"/>
        <v>0</v>
      </c>
      <c r="E47" s="84">
        <f t="shared" si="2"/>
        <v>0</v>
      </c>
      <c r="F47" s="86">
        <f t="shared" si="4"/>
        <v>0</v>
      </c>
      <c r="G47" s="65" t="s">
        <v>13</v>
      </c>
      <c r="H47" s="65">
        <f t="shared" si="3"/>
        <v>0</v>
      </c>
      <c r="K47" s="102"/>
    </row>
    <row r="48" spans="1:11">
      <c r="A48" s="67" t="e">
        <f>#REF!</f>
        <v>#REF!</v>
      </c>
      <c r="B48" s="63" t="e">
        <f t="shared" si="0"/>
        <v>#VALUE!</v>
      </c>
      <c r="C48" s="63" t="s">
        <v>106</v>
      </c>
      <c r="D48" s="64">
        <f t="shared" si="1"/>
        <v>0</v>
      </c>
      <c r="E48" s="84">
        <f t="shared" si="2"/>
        <v>0</v>
      </c>
      <c r="F48" s="86">
        <f t="shared" si="4"/>
        <v>0</v>
      </c>
      <c r="G48" s="65" t="s">
        <v>13</v>
      </c>
      <c r="H48" s="65">
        <f t="shared" si="3"/>
        <v>0</v>
      </c>
      <c r="K48" s="102"/>
    </row>
    <row r="49" spans="1:11">
      <c r="A49" s="67" t="e">
        <f>#REF!</f>
        <v>#REF!</v>
      </c>
      <c r="B49" s="63" t="e">
        <f t="shared" si="0"/>
        <v>#VALUE!</v>
      </c>
      <c r="C49" s="63" t="s">
        <v>106</v>
      </c>
      <c r="D49" s="64">
        <f t="shared" si="1"/>
        <v>0</v>
      </c>
      <c r="E49" s="84">
        <f t="shared" si="2"/>
        <v>0</v>
      </c>
      <c r="F49" s="86">
        <f t="shared" si="4"/>
        <v>0</v>
      </c>
      <c r="G49" s="65" t="s">
        <v>13</v>
      </c>
      <c r="H49" s="65">
        <f t="shared" si="3"/>
        <v>0</v>
      </c>
      <c r="K49" s="102"/>
    </row>
    <row r="50" spans="1:11">
      <c r="A50" s="67" t="e">
        <f>#REF!</f>
        <v>#REF!</v>
      </c>
      <c r="B50" s="63" t="e">
        <f t="shared" si="0"/>
        <v>#VALUE!</v>
      </c>
      <c r="C50" s="63" t="s">
        <v>106</v>
      </c>
      <c r="D50" s="64">
        <f t="shared" si="1"/>
        <v>0</v>
      </c>
      <c r="E50" s="84">
        <f t="shared" si="2"/>
        <v>0</v>
      </c>
      <c r="F50" s="86">
        <f t="shared" si="4"/>
        <v>0</v>
      </c>
      <c r="G50" s="65" t="s">
        <v>13</v>
      </c>
      <c r="H50" s="65">
        <f t="shared" si="3"/>
        <v>0</v>
      </c>
      <c r="K50" s="102"/>
    </row>
    <row r="51" spans="1:11">
      <c r="A51" s="67" t="e">
        <f>#REF!</f>
        <v>#REF!</v>
      </c>
      <c r="B51" s="63" t="e">
        <f t="shared" si="0"/>
        <v>#VALUE!</v>
      </c>
      <c r="C51" s="63" t="s">
        <v>106</v>
      </c>
      <c r="D51" s="64">
        <f t="shared" si="1"/>
        <v>0</v>
      </c>
      <c r="E51" s="84">
        <f t="shared" si="2"/>
        <v>0</v>
      </c>
      <c r="F51" s="86">
        <f t="shared" si="4"/>
        <v>0</v>
      </c>
      <c r="G51" s="65" t="s">
        <v>13</v>
      </c>
      <c r="H51" s="65">
        <f t="shared" si="3"/>
        <v>0</v>
      </c>
      <c r="K51" s="102"/>
    </row>
    <row r="52" spans="1:11">
      <c r="A52" s="67" t="e">
        <f>#REF!</f>
        <v>#REF!</v>
      </c>
      <c r="B52" s="63" t="e">
        <f t="shared" si="0"/>
        <v>#VALUE!</v>
      </c>
      <c r="C52" s="63" t="s">
        <v>106</v>
      </c>
      <c r="D52" s="64">
        <f t="shared" si="1"/>
        <v>0</v>
      </c>
      <c r="E52" s="84">
        <f t="shared" si="2"/>
        <v>0</v>
      </c>
      <c r="F52" s="86">
        <f t="shared" si="4"/>
        <v>0</v>
      </c>
      <c r="G52" s="65" t="s">
        <v>13</v>
      </c>
      <c r="H52" s="65">
        <f t="shared" si="3"/>
        <v>0</v>
      </c>
      <c r="K52" s="102"/>
    </row>
    <row r="53" spans="1:11">
      <c r="A53" s="67" t="e">
        <f>#REF!</f>
        <v>#REF!</v>
      </c>
      <c r="B53" s="63" t="e">
        <f t="shared" si="0"/>
        <v>#VALUE!</v>
      </c>
      <c r="C53" s="63" t="s">
        <v>106</v>
      </c>
      <c r="D53" s="64">
        <f t="shared" si="1"/>
        <v>0</v>
      </c>
      <c r="E53" s="84">
        <f t="shared" si="2"/>
        <v>0</v>
      </c>
      <c r="F53" s="86">
        <f t="shared" si="4"/>
        <v>0</v>
      </c>
      <c r="G53" s="65" t="s">
        <v>13</v>
      </c>
      <c r="H53" s="65">
        <f t="shared" si="3"/>
        <v>0</v>
      </c>
      <c r="K53" s="102"/>
    </row>
    <row r="54" spans="1:11">
      <c r="A54" s="67" t="e">
        <f>#REF!</f>
        <v>#REF!</v>
      </c>
      <c r="B54" s="63" t="e">
        <f t="shared" si="0"/>
        <v>#VALUE!</v>
      </c>
      <c r="C54" s="63" t="s">
        <v>106</v>
      </c>
      <c r="D54" s="64">
        <f t="shared" si="1"/>
        <v>0</v>
      </c>
      <c r="E54" s="84">
        <f t="shared" si="2"/>
        <v>0</v>
      </c>
      <c r="F54" s="86">
        <f t="shared" si="4"/>
        <v>0</v>
      </c>
      <c r="G54" s="65" t="s">
        <v>13</v>
      </c>
      <c r="H54" s="65">
        <f t="shared" si="3"/>
        <v>0</v>
      </c>
      <c r="K54" s="102"/>
    </row>
    <row r="55" spans="1:11">
      <c r="A55" s="67" t="e">
        <f>#REF!</f>
        <v>#REF!</v>
      </c>
      <c r="B55" s="63" t="e">
        <f t="shared" si="0"/>
        <v>#VALUE!</v>
      </c>
      <c r="C55" s="63" t="s">
        <v>106</v>
      </c>
      <c r="D55" s="64">
        <f t="shared" si="1"/>
        <v>0</v>
      </c>
      <c r="E55" s="84">
        <f t="shared" si="2"/>
        <v>0</v>
      </c>
      <c r="F55" s="86">
        <f t="shared" si="4"/>
        <v>0</v>
      </c>
      <c r="G55" s="65" t="s">
        <v>13</v>
      </c>
      <c r="H55" s="65">
        <f t="shared" si="3"/>
        <v>0</v>
      </c>
      <c r="K55" s="102"/>
    </row>
    <row r="56" spans="1:11">
      <c r="A56" s="67" t="e">
        <f>#REF!</f>
        <v>#REF!</v>
      </c>
      <c r="B56" s="63" t="e">
        <f t="shared" si="0"/>
        <v>#VALUE!</v>
      </c>
      <c r="C56" s="63" t="s">
        <v>106</v>
      </c>
      <c r="D56" s="64">
        <f t="shared" si="1"/>
        <v>0</v>
      </c>
      <c r="E56" s="84">
        <f t="shared" si="2"/>
        <v>0</v>
      </c>
      <c r="F56" s="86">
        <f t="shared" si="4"/>
        <v>0</v>
      </c>
      <c r="G56" s="65" t="s">
        <v>13</v>
      </c>
      <c r="H56" s="65">
        <f t="shared" si="3"/>
        <v>0</v>
      </c>
      <c r="K56" s="102"/>
    </row>
    <row r="57" spans="1:11">
      <c r="A57" s="67" t="e">
        <f>#REF!</f>
        <v>#REF!</v>
      </c>
      <c r="B57" s="63" t="e">
        <f t="shared" si="0"/>
        <v>#VALUE!</v>
      </c>
      <c r="C57" s="63" t="s">
        <v>106</v>
      </c>
      <c r="D57" s="64">
        <f t="shared" si="1"/>
        <v>0</v>
      </c>
      <c r="E57" s="84">
        <f t="shared" si="2"/>
        <v>0</v>
      </c>
      <c r="F57" s="86">
        <f t="shared" si="4"/>
        <v>0</v>
      </c>
      <c r="G57" s="65" t="s">
        <v>13</v>
      </c>
      <c r="H57" s="65">
        <f t="shared" si="3"/>
        <v>0</v>
      </c>
      <c r="K57" s="102"/>
    </row>
    <row r="58" spans="1:11">
      <c r="A58" s="67" t="e">
        <f>#REF!</f>
        <v>#REF!</v>
      </c>
      <c r="B58" s="63" t="e">
        <f t="shared" si="0"/>
        <v>#VALUE!</v>
      </c>
      <c r="C58" s="63" t="s">
        <v>106</v>
      </c>
      <c r="D58" s="64">
        <f t="shared" si="1"/>
        <v>0</v>
      </c>
      <c r="E58" s="84">
        <f t="shared" si="2"/>
        <v>0</v>
      </c>
      <c r="F58" s="86">
        <f t="shared" si="4"/>
        <v>0</v>
      </c>
      <c r="G58" s="65" t="s">
        <v>13</v>
      </c>
      <c r="H58" s="65">
        <f t="shared" si="3"/>
        <v>0</v>
      </c>
      <c r="K58" s="102"/>
    </row>
    <row r="59" spans="1:11">
      <c r="A59" s="67" t="e">
        <f>#REF!</f>
        <v>#REF!</v>
      </c>
      <c r="B59" s="63" t="e">
        <f t="shared" si="0"/>
        <v>#VALUE!</v>
      </c>
      <c r="C59" s="63" t="s">
        <v>106</v>
      </c>
      <c r="D59" s="64">
        <f t="shared" si="1"/>
        <v>0</v>
      </c>
      <c r="E59" s="84">
        <f t="shared" si="2"/>
        <v>0</v>
      </c>
      <c r="F59" s="86">
        <f t="shared" si="4"/>
        <v>0</v>
      </c>
      <c r="G59" s="65" t="s">
        <v>13</v>
      </c>
      <c r="H59" s="65">
        <f t="shared" si="3"/>
        <v>0</v>
      </c>
      <c r="K59" s="102"/>
    </row>
    <row r="60" spans="1:11">
      <c r="A60" s="67" t="e">
        <f>#REF!</f>
        <v>#REF!</v>
      </c>
      <c r="B60" s="63" t="e">
        <f t="shared" si="0"/>
        <v>#VALUE!</v>
      </c>
      <c r="C60" s="63" t="s">
        <v>106</v>
      </c>
      <c r="D60" s="64">
        <f t="shared" si="1"/>
        <v>0</v>
      </c>
      <c r="E60" s="84">
        <f t="shared" si="2"/>
        <v>0</v>
      </c>
      <c r="F60" s="86">
        <f t="shared" si="4"/>
        <v>0</v>
      </c>
      <c r="G60" s="65" t="s">
        <v>13</v>
      </c>
      <c r="H60" s="65">
        <f t="shared" si="3"/>
        <v>0</v>
      </c>
      <c r="K60" s="102"/>
    </row>
    <row r="61" spans="1:11">
      <c r="A61" s="67" t="e">
        <f>#REF!</f>
        <v>#REF!</v>
      </c>
      <c r="B61" s="63" t="e">
        <f t="shared" si="0"/>
        <v>#VALUE!</v>
      </c>
      <c r="C61" s="63" t="s">
        <v>106</v>
      </c>
      <c r="D61" s="64">
        <f t="shared" si="1"/>
        <v>0</v>
      </c>
      <c r="E61" s="84">
        <f t="shared" si="2"/>
        <v>0</v>
      </c>
      <c r="F61" s="86">
        <f t="shared" si="4"/>
        <v>0</v>
      </c>
      <c r="G61" s="65" t="s">
        <v>13</v>
      </c>
      <c r="H61" s="65">
        <f t="shared" si="3"/>
        <v>0</v>
      </c>
      <c r="K61" s="102"/>
    </row>
    <row r="62" spans="1:11">
      <c r="A62" s="67" t="e">
        <f>#REF!</f>
        <v>#REF!</v>
      </c>
      <c r="B62" s="63" t="e">
        <f t="shared" si="0"/>
        <v>#VALUE!</v>
      </c>
      <c r="C62" s="63" t="s">
        <v>106</v>
      </c>
      <c r="D62" s="64">
        <f t="shared" si="1"/>
        <v>0</v>
      </c>
      <c r="E62" s="84">
        <f t="shared" si="2"/>
        <v>0</v>
      </c>
      <c r="F62" s="86">
        <f t="shared" si="4"/>
        <v>0</v>
      </c>
      <c r="G62" s="65" t="s">
        <v>13</v>
      </c>
      <c r="H62" s="65">
        <f t="shared" si="3"/>
        <v>0</v>
      </c>
      <c r="K62" s="102"/>
    </row>
    <row r="63" spans="1:11">
      <c r="A63" s="67" t="e">
        <f>#REF!</f>
        <v>#REF!</v>
      </c>
      <c r="B63" s="63" t="e">
        <f t="shared" ref="B63:B126" si="5">MID(O63,FIND(" ",O63)+1,8)</f>
        <v>#VALUE!</v>
      </c>
      <c r="C63" s="63" t="s">
        <v>106</v>
      </c>
      <c r="D63" s="64">
        <f t="shared" si="1"/>
        <v>0</v>
      </c>
      <c r="E63" s="84">
        <f t="shared" ref="E63:E126" si="6">M63</f>
        <v>0</v>
      </c>
      <c r="F63" s="86">
        <f t="shared" si="4"/>
        <v>0</v>
      </c>
      <c r="G63" s="65" t="s">
        <v>13</v>
      </c>
      <c r="H63" s="65">
        <f t="shared" ref="H63:H126" si="7">Q63</f>
        <v>0</v>
      </c>
      <c r="K63" s="102"/>
    </row>
    <row r="64" spans="1:11">
      <c r="A64" s="67" t="e">
        <f>#REF!</f>
        <v>#REF!</v>
      </c>
      <c r="B64" s="63" t="e">
        <f t="shared" si="5"/>
        <v>#VALUE!</v>
      </c>
      <c r="C64" s="63" t="s">
        <v>106</v>
      </c>
      <c r="D64" s="64">
        <f t="shared" si="1"/>
        <v>0</v>
      </c>
      <c r="E64" s="84">
        <f t="shared" si="6"/>
        <v>0</v>
      </c>
      <c r="F64" s="86">
        <f t="shared" ref="F64:F127" si="8">(D64*E64)</f>
        <v>0</v>
      </c>
      <c r="G64" s="65" t="s">
        <v>13</v>
      </c>
      <c r="H64" s="65">
        <f t="shared" si="7"/>
        <v>0</v>
      </c>
      <c r="K64" s="102"/>
    </row>
    <row r="65" spans="1:11">
      <c r="A65" s="67" t="e">
        <f>#REF!</f>
        <v>#REF!</v>
      </c>
      <c r="B65" s="63" t="e">
        <f t="shared" si="5"/>
        <v>#VALUE!</v>
      </c>
      <c r="C65" s="63" t="s">
        <v>106</v>
      </c>
      <c r="D65" s="64">
        <f t="shared" si="1"/>
        <v>0</v>
      </c>
      <c r="E65" s="84">
        <f t="shared" si="6"/>
        <v>0</v>
      </c>
      <c r="F65" s="86">
        <f t="shared" si="8"/>
        <v>0</v>
      </c>
      <c r="G65" s="65" t="s">
        <v>13</v>
      </c>
      <c r="H65" s="65">
        <f t="shared" si="7"/>
        <v>0</v>
      </c>
      <c r="K65" s="102"/>
    </row>
    <row r="66" spans="1:11">
      <c r="A66" s="67" t="e">
        <f>#REF!</f>
        <v>#REF!</v>
      </c>
      <c r="B66" s="63" t="e">
        <f t="shared" si="5"/>
        <v>#VALUE!</v>
      </c>
      <c r="C66" s="63" t="s">
        <v>106</v>
      </c>
      <c r="D66" s="64">
        <f t="shared" si="1"/>
        <v>0</v>
      </c>
      <c r="E66" s="84">
        <f t="shared" si="6"/>
        <v>0</v>
      </c>
      <c r="F66" s="86">
        <f t="shared" si="8"/>
        <v>0</v>
      </c>
      <c r="G66" s="65" t="s">
        <v>13</v>
      </c>
      <c r="H66" s="65">
        <f t="shared" si="7"/>
        <v>0</v>
      </c>
      <c r="K66" s="102"/>
    </row>
    <row r="67" spans="1:11">
      <c r="A67" s="67" t="e">
        <f>#REF!</f>
        <v>#REF!</v>
      </c>
      <c r="B67" s="63" t="e">
        <f t="shared" si="5"/>
        <v>#VALUE!</v>
      </c>
      <c r="C67" s="63" t="s">
        <v>106</v>
      </c>
      <c r="D67" s="64">
        <f t="shared" ref="D67:D130" si="9">L67</f>
        <v>0</v>
      </c>
      <c r="E67" s="84">
        <f t="shared" si="6"/>
        <v>0</v>
      </c>
      <c r="F67" s="86">
        <f t="shared" si="8"/>
        <v>0</v>
      </c>
      <c r="G67" s="65" t="s">
        <v>13</v>
      </c>
      <c r="H67" s="65">
        <f t="shared" si="7"/>
        <v>0</v>
      </c>
      <c r="K67" s="102"/>
    </row>
    <row r="68" spans="1:11">
      <c r="A68" s="67" t="e">
        <f>#REF!</f>
        <v>#REF!</v>
      </c>
      <c r="B68" s="63" t="e">
        <f t="shared" si="5"/>
        <v>#VALUE!</v>
      </c>
      <c r="C68" s="63" t="s">
        <v>106</v>
      </c>
      <c r="D68" s="64">
        <f t="shared" si="9"/>
        <v>0</v>
      </c>
      <c r="E68" s="84">
        <f t="shared" si="6"/>
        <v>0</v>
      </c>
      <c r="F68" s="86">
        <f t="shared" si="8"/>
        <v>0</v>
      </c>
      <c r="G68" s="65" t="s">
        <v>13</v>
      </c>
      <c r="H68" s="65">
        <f t="shared" si="7"/>
        <v>0</v>
      </c>
      <c r="K68" s="102"/>
    </row>
    <row r="69" spans="1:11">
      <c r="A69" s="67" t="e">
        <f>#REF!</f>
        <v>#REF!</v>
      </c>
      <c r="B69" s="63" t="e">
        <f t="shared" si="5"/>
        <v>#VALUE!</v>
      </c>
      <c r="C69" s="63" t="s">
        <v>106</v>
      </c>
      <c r="D69" s="64">
        <f t="shared" si="9"/>
        <v>0</v>
      </c>
      <c r="E69" s="84">
        <f t="shared" si="6"/>
        <v>0</v>
      </c>
      <c r="F69" s="86">
        <f t="shared" si="8"/>
        <v>0</v>
      </c>
      <c r="G69" s="65" t="s">
        <v>13</v>
      </c>
      <c r="H69" s="65">
        <f t="shared" si="7"/>
        <v>0</v>
      </c>
      <c r="K69" s="102"/>
    </row>
    <row r="70" spans="1:11">
      <c r="A70" s="67" t="e">
        <f>#REF!</f>
        <v>#REF!</v>
      </c>
      <c r="B70" s="63" t="e">
        <f t="shared" si="5"/>
        <v>#VALUE!</v>
      </c>
      <c r="C70" s="63" t="s">
        <v>106</v>
      </c>
      <c r="D70" s="64">
        <f t="shared" si="9"/>
        <v>0</v>
      </c>
      <c r="E70" s="84">
        <f t="shared" si="6"/>
        <v>0</v>
      </c>
      <c r="F70" s="86">
        <f t="shared" si="8"/>
        <v>0</v>
      </c>
      <c r="G70" s="65" t="s">
        <v>13</v>
      </c>
      <c r="H70" s="65">
        <f t="shared" si="7"/>
        <v>0</v>
      </c>
      <c r="K70" s="102"/>
    </row>
    <row r="71" spans="1:11">
      <c r="A71" s="67" t="e">
        <f>#REF!</f>
        <v>#REF!</v>
      </c>
      <c r="B71" s="63" t="e">
        <f t="shared" si="5"/>
        <v>#VALUE!</v>
      </c>
      <c r="C71" s="63" t="s">
        <v>106</v>
      </c>
      <c r="D71" s="64">
        <f t="shared" si="9"/>
        <v>0</v>
      </c>
      <c r="E71" s="84">
        <f t="shared" si="6"/>
        <v>0</v>
      </c>
      <c r="F71" s="86">
        <f t="shared" si="8"/>
        <v>0</v>
      </c>
      <c r="G71" s="65" t="s">
        <v>13</v>
      </c>
      <c r="H71" s="65">
        <f t="shared" si="7"/>
        <v>0</v>
      </c>
      <c r="K71" s="102"/>
    </row>
    <row r="72" spans="1:11">
      <c r="A72" s="67" t="e">
        <f>#REF!</f>
        <v>#REF!</v>
      </c>
      <c r="B72" s="63" t="e">
        <f t="shared" si="5"/>
        <v>#VALUE!</v>
      </c>
      <c r="C72" s="63" t="s">
        <v>106</v>
      </c>
      <c r="D72" s="64">
        <f t="shared" si="9"/>
        <v>0</v>
      </c>
      <c r="E72" s="84">
        <f t="shared" si="6"/>
        <v>0</v>
      </c>
      <c r="F72" s="86">
        <f t="shared" si="8"/>
        <v>0</v>
      </c>
      <c r="G72" s="65" t="s">
        <v>13</v>
      </c>
      <c r="H72" s="65">
        <f t="shared" si="7"/>
        <v>0</v>
      </c>
      <c r="K72" s="102"/>
    </row>
    <row r="73" spans="1:11">
      <c r="A73" s="67" t="e">
        <f>#REF!</f>
        <v>#REF!</v>
      </c>
      <c r="B73" s="63" t="e">
        <f t="shared" si="5"/>
        <v>#VALUE!</v>
      </c>
      <c r="C73" s="63" t="s">
        <v>106</v>
      </c>
      <c r="D73" s="64">
        <f t="shared" si="9"/>
        <v>0</v>
      </c>
      <c r="E73" s="84">
        <f t="shared" si="6"/>
        <v>0</v>
      </c>
      <c r="F73" s="86">
        <f t="shared" si="8"/>
        <v>0</v>
      </c>
      <c r="G73" s="65" t="s">
        <v>13</v>
      </c>
      <c r="H73" s="65">
        <f t="shared" si="7"/>
        <v>0</v>
      </c>
      <c r="K73" s="102"/>
    </row>
    <row r="74" spans="1:11">
      <c r="A74" s="67" t="e">
        <f>#REF!</f>
        <v>#REF!</v>
      </c>
      <c r="B74" s="63" t="e">
        <f t="shared" si="5"/>
        <v>#VALUE!</v>
      </c>
      <c r="C74" s="63" t="s">
        <v>106</v>
      </c>
      <c r="D74" s="64">
        <f t="shared" si="9"/>
        <v>0</v>
      </c>
      <c r="E74" s="84">
        <f t="shared" si="6"/>
        <v>0</v>
      </c>
      <c r="F74" s="86">
        <f t="shared" si="8"/>
        <v>0</v>
      </c>
      <c r="G74" s="65" t="s">
        <v>13</v>
      </c>
      <c r="H74" s="65">
        <f t="shared" si="7"/>
        <v>0</v>
      </c>
      <c r="K74" s="102"/>
    </row>
    <row r="75" spans="1:11">
      <c r="A75" s="67" t="e">
        <f>#REF!</f>
        <v>#REF!</v>
      </c>
      <c r="B75" s="63" t="e">
        <f t="shared" si="5"/>
        <v>#VALUE!</v>
      </c>
      <c r="C75" s="63" t="s">
        <v>106</v>
      </c>
      <c r="D75" s="64">
        <f t="shared" si="9"/>
        <v>0</v>
      </c>
      <c r="E75" s="84">
        <f t="shared" si="6"/>
        <v>0</v>
      </c>
      <c r="F75" s="86">
        <f t="shared" si="8"/>
        <v>0</v>
      </c>
      <c r="G75" s="65" t="s">
        <v>13</v>
      </c>
      <c r="H75" s="65">
        <f t="shared" si="7"/>
        <v>0</v>
      </c>
      <c r="K75" s="102"/>
    </row>
    <row r="76" spans="1:11">
      <c r="A76" s="67" t="e">
        <f>#REF!</f>
        <v>#REF!</v>
      </c>
      <c r="B76" s="63" t="e">
        <f t="shared" si="5"/>
        <v>#VALUE!</v>
      </c>
      <c r="C76" s="63" t="s">
        <v>106</v>
      </c>
      <c r="D76" s="64">
        <f t="shared" si="9"/>
        <v>0</v>
      </c>
      <c r="E76" s="84">
        <f t="shared" si="6"/>
        <v>0</v>
      </c>
      <c r="F76" s="86">
        <f t="shared" si="8"/>
        <v>0</v>
      </c>
      <c r="G76" s="65" t="s">
        <v>13</v>
      </c>
      <c r="H76" s="65">
        <f t="shared" si="7"/>
        <v>0</v>
      </c>
      <c r="K76" s="102"/>
    </row>
    <row r="77" spans="1:11">
      <c r="A77" s="67" t="e">
        <f>#REF!</f>
        <v>#REF!</v>
      </c>
      <c r="B77" s="63" t="e">
        <f t="shared" si="5"/>
        <v>#VALUE!</v>
      </c>
      <c r="C77" s="63" t="s">
        <v>106</v>
      </c>
      <c r="D77" s="64">
        <f t="shared" si="9"/>
        <v>0</v>
      </c>
      <c r="E77" s="84">
        <f t="shared" si="6"/>
        <v>0</v>
      </c>
      <c r="F77" s="86">
        <f t="shared" si="8"/>
        <v>0</v>
      </c>
      <c r="G77" s="65" t="s">
        <v>13</v>
      </c>
      <c r="H77" s="65">
        <f t="shared" si="7"/>
        <v>0</v>
      </c>
      <c r="K77" s="102"/>
    </row>
    <row r="78" spans="1:11">
      <c r="A78" s="67" t="e">
        <f>#REF!</f>
        <v>#REF!</v>
      </c>
      <c r="B78" s="63" t="e">
        <f t="shared" si="5"/>
        <v>#VALUE!</v>
      </c>
      <c r="C78" s="63" t="s">
        <v>106</v>
      </c>
      <c r="D78" s="64">
        <f t="shared" si="9"/>
        <v>0</v>
      </c>
      <c r="E78" s="84">
        <f t="shared" si="6"/>
        <v>0</v>
      </c>
      <c r="F78" s="86">
        <f t="shared" si="8"/>
        <v>0</v>
      </c>
      <c r="G78" s="65" t="s">
        <v>13</v>
      </c>
      <c r="H78" s="65">
        <f t="shared" si="7"/>
        <v>0</v>
      </c>
      <c r="K78" s="102"/>
    </row>
    <row r="79" spans="1:11">
      <c r="A79" s="67" t="e">
        <f>#REF!</f>
        <v>#REF!</v>
      </c>
      <c r="B79" s="63" t="e">
        <f t="shared" si="5"/>
        <v>#VALUE!</v>
      </c>
      <c r="C79" s="63" t="s">
        <v>106</v>
      </c>
      <c r="D79" s="64">
        <f t="shared" si="9"/>
        <v>0</v>
      </c>
      <c r="E79" s="84">
        <f t="shared" si="6"/>
        <v>0</v>
      </c>
      <c r="F79" s="86">
        <f t="shared" si="8"/>
        <v>0</v>
      </c>
      <c r="G79" s="65" t="s">
        <v>13</v>
      </c>
      <c r="H79" s="65">
        <f t="shared" si="7"/>
        <v>0</v>
      </c>
      <c r="K79" s="102"/>
    </row>
    <row r="80" spans="1:11">
      <c r="A80" s="67" t="e">
        <f>#REF!</f>
        <v>#REF!</v>
      </c>
      <c r="B80" s="63" t="e">
        <f t="shared" si="5"/>
        <v>#VALUE!</v>
      </c>
      <c r="C80" s="63" t="s">
        <v>106</v>
      </c>
      <c r="D80" s="64">
        <f t="shared" si="9"/>
        <v>0</v>
      </c>
      <c r="E80" s="84">
        <f t="shared" si="6"/>
        <v>0</v>
      </c>
      <c r="F80" s="86">
        <f t="shared" si="8"/>
        <v>0</v>
      </c>
      <c r="G80" s="65" t="s">
        <v>13</v>
      </c>
      <c r="H80" s="65">
        <f t="shared" si="7"/>
        <v>0</v>
      </c>
      <c r="K80" s="102"/>
    </row>
    <row r="81" spans="1:11">
      <c r="A81" s="67" t="e">
        <f>#REF!</f>
        <v>#REF!</v>
      </c>
      <c r="B81" s="63" t="e">
        <f t="shared" si="5"/>
        <v>#VALUE!</v>
      </c>
      <c r="C81" s="63" t="s">
        <v>106</v>
      </c>
      <c r="D81" s="64">
        <f t="shared" si="9"/>
        <v>0</v>
      </c>
      <c r="E81" s="84">
        <f t="shared" si="6"/>
        <v>0</v>
      </c>
      <c r="F81" s="86">
        <f t="shared" si="8"/>
        <v>0</v>
      </c>
      <c r="G81" s="65" t="s">
        <v>13</v>
      </c>
      <c r="H81" s="65">
        <f t="shared" si="7"/>
        <v>0</v>
      </c>
      <c r="K81" s="102"/>
    </row>
    <row r="82" spans="1:11">
      <c r="A82" s="67" t="e">
        <f>#REF!</f>
        <v>#REF!</v>
      </c>
      <c r="B82" s="63" t="e">
        <f t="shared" si="5"/>
        <v>#VALUE!</v>
      </c>
      <c r="C82" s="63" t="s">
        <v>106</v>
      </c>
      <c r="D82" s="64">
        <f t="shared" si="9"/>
        <v>0</v>
      </c>
      <c r="E82" s="84">
        <f t="shared" si="6"/>
        <v>0</v>
      </c>
      <c r="F82" s="86">
        <f t="shared" si="8"/>
        <v>0</v>
      </c>
      <c r="G82" s="65" t="s">
        <v>13</v>
      </c>
      <c r="H82" s="65">
        <f t="shared" si="7"/>
        <v>0</v>
      </c>
      <c r="K82" s="102"/>
    </row>
    <row r="83" spans="1:11">
      <c r="A83" s="67" t="e">
        <f>#REF!</f>
        <v>#REF!</v>
      </c>
      <c r="B83" s="63" t="e">
        <f t="shared" si="5"/>
        <v>#VALUE!</v>
      </c>
      <c r="C83" s="63" t="s">
        <v>106</v>
      </c>
      <c r="D83" s="64">
        <f t="shared" si="9"/>
        <v>0</v>
      </c>
      <c r="E83" s="84">
        <f t="shared" si="6"/>
        <v>0</v>
      </c>
      <c r="F83" s="86">
        <f t="shared" si="8"/>
        <v>0</v>
      </c>
      <c r="G83" s="65" t="s">
        <v>13</v>
      </c>
      <c r="H83" s="65">
        <f t="shared" si="7"/>
        <v>0</v>
      </c>
      <c r="K83" s="102"/>
    </row>
    <row r="84" spans="1:11">
      <c r="A84" s="67" t="e">
        <f>#REF!</f>
        <v>#REF!</v>
      </c>
      <c r="B84" s="63" t="e">
        <f t="shared" si="5"/>
        <v>#VALUE!</v>
      </c>
      <c r="C84" s="63" t="s">
        <v>106</v>
      </c>
      <c r="D84" s="64">
        <f t="shared" si="9"/>
        <v>0</v>
      </c>
      <c r="E84" s="84">
        <f t="shared" si="6"/>
        <v>0</v>
      </c>
      <c r="F84" s="86">
        <f t="shared" si="8"/>
        <v>0</v>
      </c>
      <c r="G84" s="65" t="s">
        <v>13</v>
      </c>
      <c r="H84" s="65">
        <f t="shared" si="7"/>
        <v>0</v>
      </c>
      <c r="K84" s="102"/>
    </row>
    <row r="85" spans="1:11">
      <c r="A85" s="67" t="e">
        <f>#REF!</f>
        <v>#REF!</v>
      </c>
      <c r="B85" s="63" t="e">
        <f t="shared" si="5"/>
        <v>#VALUE!</v>
      </c>
      <c r="C85" s="63" t="s">
        <v>106</v>
      </c>
      <c r="D85" s="64">
        <f t="shared" si="9"/>
        <v>0</v>
      </c>
      <c r="E85" s="84">
        <f t="shared" si="6"/>
        <v>0</v>
      </c>
      <c r="F85" s="86">
        <f t="shared" si="8"/>
        <v>0</v>
      </c>
      <c r="G85" s="65" t="s">
        <v>13</v>
      </c>
      <c r="H85" s="65">
        <f t="shared" si="7"/>
        <v>0</v>
      </c>
      <c r="K85" s="102"/>
    </row>
    <row r="86" spans="1:11">
      <c r="A86" s="67" t="e">
        <f>#REF!</f>
        <v>#REF!</v>
      </c>
      <c r="B86" s="63" t="e">
        <f t="shared" si="5"/>
        <v>#VALUE!</v>
      </c>
      <c r="C86" s="63" t="s">
        <v>106</v>
      </c>
      <c r="D86" s="64">
        <f t="shared" si="9"/>
        <v>0</v>
      </c>
      <c r="E86" s="84">
        <f t="shared" si="6"/>
        <v>0</v>
      </c>
      <c r="F86" s="86">
        <f t="shared" si="8"/>
        <v>0</v>
      </c>
      <c r="G86" s="65" t="s">
        <v>13</v>
      </c>
      <c r="H86" s="65">
        <f t="shared" si="7"/>
        <v>0</v>
      </c>
      <c r="K86" s="102"/>
    </row>
    <row r="87" spans="1:11">
      <c r="A87" s="67" t="e">
        <f>#REF!</f>
        <v>#REF!</v>
      </c>
      <c r="B87" s="63" t="e">
        <f t="shared" si="5"/>
        <v>#VALUE!</v>
      </c>
      <c r="C87" s="63" t="s">
        <v>106</v>
      </c>
      <c r="D87" s="64">
        <f t="shared" si="9"/>
        <v>0</v>
      </c>
      <c r="E87" s="84">
        <f t="shared" si="6"/>
        <v>0</v>
      </c>
      <c r="F87" s="86">
        <f t="shared" si="8"/>
        <v>0</v>
      </c>
      <c r="G87" s="65" t="s">
        <v>13</v>
      </c>
      <c r="H87" s="65">
        <f t="shared" si="7"/>
        <v>0</v>
      </c>
      <c r="K87" s="102"/>
    </row>
    <row r="88" spans="1:11">
      <c r="A88" s="67" t="e">
        <f>#REF!</f>
        <v>#REF!</v>
      </c>
      <c r="B88" s="63" t="e">
        <f t="shared" si="5"/>
        <v>#VALUE!</v>
      </c>
      <c r="C88" s="63" t="s">
        <v>106</v>
      </c>
      <c r="D88" s="64">
        <f t="shared" si="9"/>
        <v>0</v>
      </c>
      <c r="E88" s="84">
        <f t="shared" si="6"/>
        <v>0</v>
      </c>
      <c r="F88" s="86">
        <f t="shared" si="8"/>
        <v>0</v>
      </c>
      <c r="G88" s="65" t="s">
        <v>13</v>
      </c>
      <c r="H88" s="65">
        <f t="shared" si="7"/>
        <v>0</v>
      </c>
      <c r="K88" s="102"/>
    </row>
    <row r="89" spans="1:11">
      <c r="A89" s="67" t="e">
        <f>#REF!</f>
        <v>#REF!</v>
      </c>
      <c r="B89" s="63" t="e">
        <f t="shared" si="5"/>
        <v>#VALUE!</v>
      </c>
      <c r="C89" s="63" t="s">
        <v>106</v>
      </c>
      <c r="D89" s="64">
        <f t="shared" si="9"/>
        <v>0</v>
      </c>
      <c r="E89" s="84">
        <f t="shared" si="6"/>
        <v>0</v>
      </c>
      <c r="F89" s="86">
        <f t="shared" si="8"/>
        <v>0</v>
      </c>
      <c r="G89" s="65" t="s">
        <v>13</v>
      </c>
      <c r="H89" s="65">
        <f t="shared" si="7"/>
        <v>0</v>
      </c>
      <c r="K89" s="102"/>
    </row>
    <row r="90" spans="1:11">
      <c r="A90" s="67" t="e">
        <f>#REF!</f>
        <v>#REF!</v>
      </c>
      <c r="B90" s="63" t="e">
        <f t="shared" si="5"/>
        <v>#VALUE!</v>
      </c>
      <c r="C90" s="63" t="s">
        <v>106</v>
      </c>
      <c r="D90" s="64">
        <f t="shared" si="9"/>
        <v>0</v>
      </c>
      <c r="E90" s="84">
        <f t="shared" si="6"/>
        <v>0</v>
      </c>
      <c r="F90" s="86">
        <f t="shared" si="8"/>
        <v>0</v>
      </c>
      <c r="G90" s="65" t="s">
        <v>13</v>
      </c>
      <c r="H90" s="65">
        <f t="shared" si="7"/>
        <v>0</v>
      </c>
      <c r="K90" s="102"/>
    </row>
    <row r="91" spans="1:11">
      <c r="A91" s="67" t="e">
        <f>#REF!</f>
        <v>#REF!</v>
      </c>
      <c r="B91" s="63" t="e">
        <f t="shared" si="5"/>
        <v>#VALUE!</v>
      </c>
      <c r="C91" s="63" t="s">
        <v>106</v>
      </c>
      <c r="D91" s="64">
        <f t="shared" si="9"/>
        <v>0</v>
      </c>
      <c r="E91" s="84">
        <f t="shared" si="6"/>
        <v>0</v>
      </c>
      <c r="F91" s="86">
        <f t="shared" si="8"/>
        <v>0</v>
      </c>
      <c r="G91" s="65" t="s">
        <v>13</v>
      </c>
      <c r="H91" s="65">
        <f t="shared" si="7"/>
        <v>0</v>
      </c>
      <c r="K91" s="102"/>
    </row>
    <row r="92" spans="1:11">
      <c r="A92" s="67" t="e">
        <f>#REF!</f>
        <v>#REF!</v>
      </c>
      <c r="B92" s="63" t="e">
        <f t="shared" si="5"/>
        <v>#VALUE!</v>
      </c>
      <c r="C92" s="63" t="s">
        <v>106</v>
      </c>
      <c r="D92" s="64">
        <f t="shared" si="9"/>
        <v>0</v>
      </c>
      <c r="E92" s="84">
        <f t="shared" si="6"/>
        <v>0</v>
      </c>
      <c r="F92" s="86">
        <f t="shared" si="8"/>
        <v>0</v>
      </c>
      <c r="G92" s="65" t="s">
        <v>13</v>
      </c>
      <c r="H92" s="65">
        <f t="shared" si="7"/>
        <v>0</v>
      </c>
      <c r="K92" s="102"/>
    </row>
    <row r="93" spans="1:11">
      <c r="A93" s="67" t="e">
        <f>#REF!</f>
        <v>#REF!</v>
      </c>
      <c r="B93" s="63" t="e">
        <f t="shared" si="5"/>
        <v>#VALUE!</v>
      </c>
      <c r="C93" s="63" t="s">
        <v>106</v>
      </c>
      <c r="D93" s="64">
        <f t="shared" si="9"/>
        <v>0</v>
      </c>
      <c r="E93" s="84">
        <f t="shared" si="6"/>
        <v>0</v>
      </c>
      <c r="F93" s="86">
        <f t="shared" si="8"/>
        <v>0</v>
      </c>
      <c r="G93" s="65" t="s">
        <v>13</v>
      </c>
      <c r="H93" s="65">
        <f t="shared" si="7"/>
        <v>0</v>
      </c>
      <c r="K93" s="102"/>
    </row>
    <row r="94" spans="1:11">
      <c r="A94" s="67" t="e">
        <f>#REF!</f>
        <v>#REF!</v>
      </c>
      <c r="B94" s="63" t="e">
        <f t="shared" si="5"/>
        <v>#VALUE!</v>
      </c>
      <c r="C94" s="63" t="s">
        <v>106</v>
      </c>
      <c r="D94" s="64">
        <f t="shared" si="9"/>
        <v>0</v>
      </c>
      <c r="E94" s="84">
        <f t="shared" si="6"/>
        <v>0</v>
      </c>
      <c r="F94" s="86">
        <f t="shared" si="8"/>
        <v>0</v>
      </c>
      <c r="G94" s="65" t="s">
        <v>13</v>
      </c>
      <c r="H94" s="65">
        <f t="shared" si="7"/>
        <v>0</v>
      </c>
      <c r="K94" s="102"/>
    </row>
    <row r="95" spans="1:11">
      <c r="A95" s="67" t="e">
        <f>#REF!</f>
        <v>#REF!</v>
      </c>
      <c r="B95" s="63" t="e">
        <f t="shared" si="5"/>
        <v>#VALUE!</v>
      </c>
      <c r="C95" s="63" t="s">
        <v>106</v>
      </c>
      <c r="D95" s="64">
        <f t="shared" si="9"/>
        <v>0</v>
      </c>
      <c r="E95" s="84">
        <f t="shared" si="6"/>
        <v>0</v>
      </c>
      <c r="F95" s="86">
        <f t="shared" si="8"/>
        <v>0</v>
      </c>
      <c r="G95" s="65" t="s">
        <v>13</v>
      </c>
      <c r="H95" s="65">
        <f t="shared" si="7"/>
        <v>0</v>
      </c>
      <c r="K95" s="102"/>
    </row>
    <row r="96" spans="1:11">
      <c r="A96" s="67" t="e">
        <f>#REF!</f>
        <v>#REF!</v>
      </c>
      <c r="B96" s="63" t="e">
        <f t="shared" si="5"/>
        <v>#VALUE!</v>
      </c>
      <c r="C96" s="63" t="s">
        <v>106</v>
      </c>
      <c r="D96" s="64">
        <f t="shared" si="9"/>
        <v>0</v>
      </c>
      <c r="E96" s="84">
        <f t="shared" si="6"/>
        <v>0</v>
      </c>
      <c r="F96" s="86">
        <f t="shared" si="8"/>
        <v>0</v>
      </c>
      <c r="G96" s="65" t="s">
        <v>13</v>
      </c>
      <c r="H96" s="65">
        <f t="shared" si="7"/>
        <v>0</v>
      </c>
      <c r="K96" s="102"/>
    </row>
    <row r="97" spans="1:11">
      <c r="A97" s="67" t="e">
        <f>#REF!</f>
        <v>#REF!</v>
      </c>
      <c r="B97" s="63" t="e">
        <f t="shared" si="5"/>
        <v>#VALUE!</v>
      </c>
      <c r="C97" s="63" t="s">
        <v>106</v>
      </c>
      <c r="D97" s="64">
        <f t="shared" si="9"/>
        <v>0</v>
      </c>
      <c r="E97" s="84">
        <f t="shared" si="6"/>
        <v>0</v>
      </c>
      <c r="F97" s="86">
        <f t="shared" si="8"/>
        <v>0</v>
      </c>
      <c r="G97" s="65" t="s">
        <v>13</v>
      </c>
      <c r="H97" s="65">
        <f t="shared" si="7"/>
        <v>0</v>
      </c>
      <c r="K97" s="102"/>
    </row>
    <row r="98" spans="1:11">
      <c r="A98" s="67" t="e">
        <f>#REF!</f>
        <v>#REF!</v>
      </c>
      <c r="B98" s="63" t="e">
        <f t="shared" si="5"/>
        <v>#VALUE!</v>
      </c>
      <c r="C98" s="63" t="s">
        <v>106</v>
      </c>
      <c r="D98" s="64">
        <f t="shared" si="9"/>
        <v>0</v>
      </c>
      <c r="E98" s="84">
        <f t="shared" si="6"/>
        <v>0</v>
      </c>
      <c r="F98" s="86">
        <f t="shared" si="8"/>
        <v>0</v>
      </c>
      <c r="G98" s="65" t="s">
        <v>13</v>
      </c>
      <c r="H98" s="65">
        <f t="shared" si="7"/>
        <v>0</v>
      </c>
      <c r="K98" s="102"/>
    </row>
    <row r="99" spans="1:11">
      <c r="A99" s="67" t="e">
        <f>#REF!</f>
        <v>#REF!</v>
      </c>
      <c r="B99" s="63" t="e">
        <f t="shared" si="5"/>
        <v>#VALUE!</v>
      </c>
      <c r="C99" s="63" t="s">
        <v>106</v>
      </c>
      <c r="D99" s="64">
        <f t="shared" si="9"/>
        <v>0</v>
      </c>
      <c r="E99" s="84">
        <f t="shared" si="6"/>
        <v>0</v>
      </c>
      <c r="F99" s="86">
        <f t="shared" si="8"/>
        <v>0</v>
      </c>
      <c r="G99" s="65" t="s">
        <v>13</v>
      </c>
      <c r="H99" s="65">
        <f t="shared" si="7"/>
        <v>0</v>
      </c>
      <c r="K99" s="102"/>
    </row>
    <row r="100" spans="1:11">
      <c r="A100" s="67" t="e">
        <f>#REF!</f>
        <v>#REF!</v>
      </c>
      <c r="B100" s="63" t="e">
        <f t="shared" si="5"/>
        <v>#VALUE!</v>
      </c>
      <c r="C100" s="63" t="s">
        <v>106</v>
      </c>
      <c r="D100" s="64">
        <f t="shared" si="9"/>
        <v>0</v>
      </c>
      <c r="E100" s="84">
        <f t="shared" si="6"/>
        <v>0</v>
      </c>
      <c r="F100" s="86">
        <f t="shared" si="8"/>
        <v>0</v>
      </c>
      <c r="G100" s="65" t="s">
        <v>13</v>
      </c>
      <c r="H100" s="65">
        <f t="shared" si="7"/>
        <v>0</v>
      </c>
      <c r="K100" s="102"/>
    </row>
    <row r="101" spans="1:11">
      <c r="A101" s="67" t="e">
        <f>#REF!</f>
        <v>#REF!</v>
      </c>
      <c r="B101" s="63" t="e">
        <f t="shared" si="5"/>
        <v>#VALUE!</v>
      </c>
      <c r="C101" s="63" t="s">
        <v>106</v>
      </c>
      <c r="D101" s="64">
        <f t="shared" si="9"/>
        <v>0</v>
      </c>
      <c r="E101" s="84">
        <f t="shared" si="6"/>
        <v>0</v>
      </c>
      <c r="F101" s="86">
        <f t="shared" si="8"/>
        <v>0</v>
      </c>
      <c r="G101" s="65" t="s">
        <v>13</v>
      </c>
      <c r="H101" s="65">
        <f t="shared" si="7"/>
        <v>0</v>
      </c>
      <c r="K101" s="102"/>
    </row>
    <row r="102" spans="1:11">
      <c r="A102" s="67" t="e">
        <f>#REF!</f>
        <v>#REF!</v>
      </c>
      <c r="B102" s="63" t="e">
        <f t="shared" si="5"/>
        <v>#VALUE!</v>
      </c>
      <c r="C102" s="63" t="s">
        <v>106</v>
      </c>
      <c r="D102" s="64">
        <f t="shared" si="9"/>
        <v>0</v>
      </c>
      <c r="E102" s="84">
        <f t="shared" si="6"/>
        <v>0</v>
      </c>
      <c r="F102" s="86">
        <f t="shared" si="8"/>
        <v>0</v>
      </c>
      <c r="G102" s="65" t="s">
        <v>13</v>
      </c>
      <c r="H102" s="65">
        <f t="shared" si="7"/>
        <v>0</v>
      </c>
      <c r="K102" s="102"/>
    </row>
    <row r="103" spans="1:11">
      <c r="A103" s="67" t="e">
        <f>#REF!</f>
        <v>#REF!</v>
      </c>
      <c r="B103" s="63" t="e">
        <f t="shared" si="5"/>
        <v>#VALUE!</v>
      </c>
      <c r="C103" s="63" t="s">
        <v>106</v>
      </c>
      <c r="D103" s="64">
        <f t="shared" si="9"/>
        <v>0</v>
      </c>
      <c r="E103" s="84">
        <f t="shared" si="6"/>
        <v>0</v>
      </c>
      <c r="F103" s="86">
        <f t="shared" si="8"/>
        <v>0</v>
      </c>
      <c r="G103" s="65" t="s">
        <v>13</v>
      </c>
      <c r="H103" s="65">
        <f t="shared" si="7"/>
        <v>0</v>
      </c>
      <c r="K103" s="102"/>
    </row>
    <row r="104" spans="1:11">
      <c r="A104" s="67" t="e">
        <f>#REF!</f>
        <v>#REF!</v>
      </c>
      <c r="B104" s="63" t="e">
        <f t="shared" si="5"/>
        <v>#VALUE!</v>
      </c>
      <c r="C104" s="63" t="s">
        <v>106</v>
      </c>
      <c r="D104" s="64">
        <f t="shared" si="9"/>
        <v>0</v>
      </c>
      <c r="E104" s="84">
        <f t="shared" si="6"/>
        <v>0</v>
      </c>
      <c r="F104" s="86">
        <f t="shared" si="8"/>
        <v>0</v>
      </c>
      <c r="G104" s="65" t="s">
        <v>13</v>
      </c>
      <c r="H104" s="65">
        <f t="shared" si="7"/>
        <v>0</v>
      </c>
      <c r="K104" s="102"/>
    </row>
    <row r="105" spans="1:11">
      <c r="A105" s="67" t="e">
        <f>#REF!</f>
        <v>#REF!</v>
      </c>
      <c r="B105" s="63" t="e">
        <f t="shared" si="5"/>
        <v>#VALUE!</v>
      </c>
      <c r="C105" s="63" t="s">
        <v>106</v>
      </c>
      <c r="D105" s="64">
        <f t="shared" si="9"/>
        <v>0</v>
      </c>
      <c r="E105" s="84">
        <f t="shared" si="6"/>
        <v>0</v>
      </c>
      <c r="F105" s="86">
        <f t="shared" si="8"/>
        <v>0</v>
      </c>
      <c r="G105" s="65" t="s">
        <v>13</v>
      </c>
      <c r="H105" s="65">
        <f t="shared" si="7"/>
        <v>0</v>
      </c>
      <c r="K105" s="102"/>
    </row>
    <row r="106" spans="1:11">
      <c r="A106" s="67" t="e">
        <f>#REF!</f>
        <v>#REF!</v>
      </c>
      <c r="B106" s="63" t="e">
        <f t="shared" si="5"/>
        <v>#VALUE!</v>
      </c>
      <c r="C106" s="63" t="s">
        <v>106</v>
      </c>
      <c r="D106" s="64">
        <f t="shared" si="9"/>
        <v>0</v>
      </c>
      <c r="E106" s="84">
        <f t="shared" si="6"/>
        <v>0</v>
      </c>
      <c r="F106" s="86">
        <f t="shared" si="8"/>
        <v>0</v>
      </c>
      <c r="G106" s="65" t="s">
        <v>13</v>
      </c>
      <c r="H106" s="65">
        <f t="shared" si="7"/>
        <v>0</v>
      </c>
      <c r="K106" s="102"/>
    </row>
    <row r="107" spans="1:11">
      <c r="A107" s="67" t="e">
        <f>#REF!</f>
        <v>#REF!</v>
      </c>
      <c r="B107" s="63" t="e">
        <f t="shared" si="5"/>
        <v>#VALUE!</v>
      </c>
      <c r="C107" s="63" t="s">
        <v>106</v>
      </c>
      <c r="D107" s="64">
        <f t="shared" si="9"/>
        <v>0</v>
      </c>
      <c r="E107" s="84">
        <f t="shared" si="6"/>
        <v>0</v>
      </c>
      <c r="F107" s="86">
        <f t="shared" si="8"/>
        <v>0</v>
      </c>
      <c r="G107" s="65" t="s">
        <v>13</v>
      </c>
      <c r="H107" s="65">
        <f t="shared" si="7"/>
        <v>0</v>
      </c>
      <c r="K107" s="102"/>
    </row>
    <row r="108" spans="1:11">
      <c r="A108" s="67" t="e">
        <f>#REF!</f>
        <v>#REF!</v>
      </c>
      <c r="B108" s="63" t="e">
        <f t="shared" si="5"/>
        <v>#VALUE!</v>
      </c>
      <c r="C108" s="63" t="s">
        <v>106</v>
      </c>
      <c r="D108" s="64">
        <f t="shared" si="9"/>
        <v>0</v>
      </c>
      <c r="E108" s="84">
        <f t="shared" si="6"/>
        <v>0</v>
      </c>
      <c r="F108" s="86">
        <f t="shared" si="8"/>
        <v>0</v>
      </c>
      <c r="G108" s="65" t="s">
        <v>13</v>
      </c>
      <c r="H108" s="65">
        <f t="shared" si="7"/>
        <v>0</v>
      </c>
      <c r="K108" s="102"/>
    </row>
    <row r="109" spans="1:11">
      <c r="A109" s="67" t="e">
        <f>#REF!</f>
        <v>#REF!</v>
      </c>
      <c r="B109" s="63" t="e">
        <f t="shared" si="5"/>
        <v>#VALUE!</v>
      </c>
      <c r="C109" s="63" t="s">
        <v>106</v>
      </c>
      <c r="D109" s="64">
        <f t="shared" si="9"/>
        <v>0</v>
      </c>
      <c r="E109" s="84">
        <f t="shared" si="6"/>
        <v>0</v>
      </c>
      <c r="F109" s="86">
        <f t="shared" si="8"/>
        <v>0</v>
      </c>
      <c r="G109" s="65" t="s">
        <v>13</v>
      </c>
      <c r="H109" s="65">
        <f t="shared" si="7"/>
        <v>0</v>
      </c>
      <c r="K109" s="102"/>
    </row>
    <row r="110" spans="1:11">
      <c r="A110" s="67" t="e">
        <f>#REF!</f>
        <v>#REF!</v>
      </c>
      <c r="B110" s="63" t="e">
        <f t="shared" si="5"/>
        <v>#VALUE!</v>
      </c>
      <c r="C110" s="63" t="s">
        <v>106</v>
      </c>
      <c r="D110" s="64">
        <f t="shared" si="9"/>
        <v>0</v>
      </c>
      <c r="E110" s="84">
        <f t="shared" si="6"/>
        <v>0</v>
      </c>
      <c r="F110" s="86">
        <f t="shared" si="8"/>
        <v>0</v>
      </c>
      <c r="G110" s="65" t="s">
        <v>13</v>
      </c>
      <c r="H110" s="65">
        <f t="shared" si="7"/>
        <v>0</v>
      </c>
      <c r="K110" s="102"/>
    </row>
    <row r="111" spans="1:11">
      <c r="A111" s="67" t="e">
        <f>#REF!</f>
        <v>#REF!</v>
      </c>
      <c r="B111" s="63" t="e">
        <f t="shared" si="5"/>
        <v>#VALUE!</v>
      </c>
      <c r="C111" s="63" t="s">
        <v>106</v>
      </c>
      <c r="D111" s="64">
        <f t="shared" si="9"/>
        <v>0</v>
      </c>
      <c r="E111" s="84">
        <f t="shared" si="6"/>
        <v>0</v>
      </c>
      <c r="F111" s="86">
        <f t="shared" si="8"/>
        <v>0</v>
      </c>
      <c r="G111" s="65" t="s">
        <v>13</v>
      </c>
      <c r="H111" s="65">
        <f t="shared" si="7"/>
        <v>0</v>
      </c>
      <c r="K111" s="102"/>
    </row>
    <row r="112" spans="1:11">
      <c r="A112" s="67" t="e">
        <f>#REF!</f>
        <v>#REF!</v>
      </c>
      <c r="B112" s="63" t="e">
        <f t="shared" si="5"/>
        <v>#VALUE!</v>
      </c>
      <c r="C112" s="63" t="s">
        <v>106</v>
      </c>
      <c r="D112" s="64">
        <f t="shared" si="9"/>
        <v>0</v>
      </c>
      <c r="E112" s="84">
        <f t="shared" si="6"/>
        <v>0</v>
      </c>
      <c r="F112" s="86">
        <f t="shared" si="8"/>
        <v>0</v>
      </c>
      <c r="G112" s="65" t="s">
        <v>13</v>
      </c>
      <c r="H112" s="65">
        <f t="shared" si="7"/>
        <v>0</v>
      </c>
      <c r="K112" s="102"/>
    </row>
    <row r="113" spans="1:11">
      <c r="A113" s="67" t="e">
        <f>#REF!</f>
        <v>#REF!</v>
      </c>
      <c r="B113" s="63" t="e">
        <f t="shared" si="5"/>
        <v>#VALUE!</v>
      </c>
      <c r="C113" s="63" t="s">
        <v>106</v>
      </c>
      <c r="D113" s="64">
        <f t="shared" si="9"/>
        <v>0</v>
      </c>
      <c r="E113" s="84">
        <f t="shared" si="6"/>
        <v>0</v>
      </c>
      <c r="F113" s="86">
        <f t="shared" si="8"/>
        <v>0</v>
      </c>
      <c r="G113" s="65" t="s">
        <v>13</v>
      </c>
      <c r="H113" s="65">
        <f t="shared" si="7"/>
        <v>0</v>
      </c>
      <c r="K113" s="102"/>
    </row>
    <row r="114" spans="1:11">
      <c r="A114" s="67" t="e">
        <f>#REF!</f>
        <v>#REF!</v>
      </c>
      <c r="B114" s="63" t="e">
        <f t="shared" si="5"/>
        <v>#VALUE!</v>
      </c>
      <c r="C114" s="63" t="s">
        <v>106</v>
      </c>
      <c r="D114" s="64">
        <f t="shared" si="9"/>
        <v>0</v>
      </c>
      <c r="E114" s="84">
        <f t="shared" si="6"/>
        <v>0</v>
      </c>
      <c r="F114" s="86">
        <f t="shared" si="8"/>
        <v>0</v>
      </c>
      <c r="G114" s="65" t="s">
        <v>13</v>
      </c>
      <c r="H114" s="65">
        <f t="shared" si="7"/>
        <v>0</v>
      </c>
      <c r="K114" s="102"/>
    </row>
    <row r="115" spans="1:11">
      <c r="A115" s="67" t="e">
        <f>#REF!</f>
        <v>#REF!</v>
      </c>
      <c r="B115" s="63" t="e">
        <f t="shared" si="5"/>
        <v>#VALUE!</v>
      </c>
      <c r="C115" s="63" t="s">
        <v>106</v>
      </c>
      <c r="D115" s="64">
        <f t="shared" si="9"/>
        <v>0</v>
      </c>
      <c r="E115" s="84">
        <f t="shared" si="6"/>
        <v>0</v>
      </c>
      <c r="F115" s="86">
        <f t="shared" si="8"/>
        <v>0</v>
      </c>
      <c r="G115" s="65" t="s">
        <v>13</v>
      </c>
      <c r="H115" s="65">
        <f t="shared" si="7"/>
        <v>0</v>
      </c>
      <c r="K115" s="102"/>
    </row>
    <row r="116" spans="1:11">
      <c r="A116" s="67" t="e">
        <f>#REF!</f>
        <v>#REF!</v>
      </c>
      <c r="B116" s="63" t="e">
        <f t="shared" si="5"/>
        <v>#VALUE!</v>
      </c>
      <c r="C116" s="63" t="s">
        <v>106</v>
      </c>
      <c r="D116" s="64">
        <f t="shared" si="9"/>
        <v>0</v>
      </c>
      <c r="E116" s="84">
        <f t="shared" si="6"/>
        <v>0</v>
      </c>
      <c r="F116" s="86">
        <f t="shared" si="8"/>
        <v>0</v>
      </c>
      <c r="G116" s="65" t="s">
        <v>13</v>
      </c>
      <c r="H116" s="65">
        <f t="shared" si="7"/>
        <v>0</v>
      </c>
      <c r="K116" s="102"/>
    </row>
    <row r="117" spans="1:11">
      <c r="A117" s="67" t="e">
        <f>#REF!</f>
        <v>#REF!</v>
      </c>
      <c r="B117" s="63" t="e">
        <f t="shared" si="5"/>
        <v>#VALUE!</v>
      </c>
      <c r="C117" s="63" t="s">
        <v>106</v>
      </c>
      <c r="D117" s="64">
        <f t="shared" si="9"/>
        <v>0</v>
      </c>
      <c r="E117" s="84">
        <f t="shared" si="6"/>
        <v>0</v>
      </c>
      <c r="F117" s="86">
        <f t="shared" si="8"/>
        <v>0</v>
      </c>
      <c r="G117" s="65" t="s">
        <v>13</v>
      </c>
      <c r="H117" s="65">
        <f t="shared" si="7"/>
        <v>0</v>
      </c>
      <c r="K117" s="102"/>
    </row>
    <row r="118" spans="1:11">
      <c r="A118" s="67" t="e">
        <f>#REF!</f>
        <v>#REF!</v>
      </c>
      <c r="B118" s="63" t="e">
        <f t="shared" si="5"/>
        <v>#VALUE!</v>
      </c>
      <c r="C118" s="63" t="s">
        <v>106</v>
      </c>
      <c r="D118" s="64">
        <f t="shared" si="9"/>
        <v>0</v>
      </c>
      <c r="E118" s="84">
        <f t="shared" si="6"/>
        <v>0</v>
      </c>
      <c r="F118" s="86">
        <f t="shared" si="8"/>
        <v>0</v>
      </c>
      <c r="G118" s="65" t="s">
        <v>13</v>
      </c>
      <c r="H118" s="65">
        <f t="shared" si="7"/>
        <v>0</v>
      </c>
      <c r="K118" s="102"/>
    </row>
    <row r="119" spans="1:11">
      <c r="A119" s="67" t="e">
        <f>#REF!</f>
        <v>#REF!</v>
      </c>
      <c r="B119" s="63" t="e">
        <f t="shared" si="5"/>
        <v>#VALUE!</v>
      </c>
      <c r="C119" s="63" t="s">
        <v>106</v>
      </c>
      <c r="D119" s="64">
        <f t="shared" si="9"/>
        <v>0</v>
      </c>
      <c r="E119" s="84">
        <f t="shared" si="6"/>
        <v>0</v>
      </c>
      <c r="F119" s="86">
        <f t="shared" si="8"/>
        <v>0</v>
      </c>
      <c r="G119" s="65" t="s">
        <v>13</v>
      </c>
      <c r="H119" s="65">
        <f t="shared" si="7"/>
        <v>0</v>
      </c>
      <c r="K119" s="102"/>
    </row>
    <row r="120" spans="1:11">
      <c r="A120" s="67" t="e">
        <f>#REF!</f>
        <v>#REF!</v>
      </c>
      <c r="B120" s="63" t="e">
        <f t="shared" si="5"/>
        <v>#VALUE!</v>
      </c>
      <c r="C120" s="63" t="s">
        <v>106</v>
      </c>
      <c r="D120" s="64">
        <f t="shared" si="9"/>
        <v>0</v>
      </c>
      <c r="E120" s="84">
        <f t="shared" si="6"/>
        <v>0</v>
      </c>
      <c r="F120" s="86">
        <f t="shared" si="8"/>
        <v>0</v>
      </c>
      <c r="G120" s="65" t="s">
        <v>13</v>
      </c>
      <c r="H120" s="65">
        <f t="shared" si="7"/>
        <v>0</v>
      </c>
      <c r="K120" s="102"/>
    </row>
    <row r="121" spans="1:11">
      <c r="A121" s="67" t="e">
        <f>#REF!</f>
        <v>#REF!</v>
      </c>
      <c r="B121" s="63" t="e">
        <f t="shared" si="5"/>
        <v>#VALUE!</v>
      </c>
      <c r="C121" s="63" t="s">
        <v>106</v>
      </c>
      <c r="D121" s="64">
        <f t="shared" si="9"/>
        <v>0</v>
      </c>
      <c r="E121" s="84">
        <f t="shared" si="6"/>
        <v>0</v>
      </c>
      <c r="F121" s="86">
        <f t="shared" si="8"/>
        <v>0</v>
      </c>
      <c r="G121" s="65" t="s">
        <v>13</v>
      </c>
      <c r="H121" s="65">
        <f t="shared" si="7"/>
        <v>0</v>
      </c>
      <c r="K121" s="102"/>
    </row>
    <row r="122" spans="1:11">
      <c r="A122" s="67" t="e">
        <f>#REF!</f>
        <v>#REF!</v>
      </c>
      <c r="B122" s="63" t="e">
        <f t="shared" si="5"/>
        <v>#VALUE!</v>
      </c>
      <c r="C122" s="63" t="s">
        <v>106</v>
      </c>
      <c r="D122" s="64">
        <f t="shared" si="9"/>
        <v>0</v>
      </c>
      <c r="E122" s="84">
        <f t="shared" si="6"/>
        <v>0</v>
      </c>
      <c r="F122" s="86">
        <f t="shared" si="8"/>
        <v>0</v>
      </c>
      <c r="G122" s="65" t="s">
        <v>13</v>
      </c>
      <c r="H122" s="65">
        <f t="shared" si="7"/>
        <v>0</v>
      </c>
      <c r="K122" s="102"/>
    </row>
    <row r="123" spans="1:11">
      <c r="A123" s="67" t="e">
        <f>#REF!</f>
        <v>#REF!</v>
      </c>
      <c r="B123" s="63" t="e">
        <f t="shared" si="5"/>
        <v>#VALUE!</v>
      </c>
      <c r="C123" s="63" t="s">
        <v>106</v>
      </c>
      <c r="D123" s="64">
        <f t="shared" si="9"/>
        <v>0</v>
      </c>
      <c r="E123" s="84">
        <f t="shared" si="6"/>
        <v>0</v>
      </c>
      <c r="F123" s="86">
        <f t="shared" si="8"/>
        <v>0</v>
      </c>
      <c r="G123" s="65" t="s">
        <v>13</v>
      </c>
      <c r="H123" s="65">
        <f t="shared" si="7"/>
        <v>0</v>
      </c>
    </row>
    <row r="124" spans="1:11">
      <c r="A124" s="67" t="e">
        <f>#REF!</f>
        <v>#REF!</v>
      </c>
      <c r="B124" s="63" t="e">
        <f t="shared" si="5"/>
        <v>#VALUE!</v>
      </c>
      <c r="C124" s="63" t="s">
        <v>106</v>
      </c>
      <c r="D124" s="64">
        <f t="shared" si="9"/>
        <v>0</v>
      </c>
      <c r="E124" s="84">
        <f t="shared" si="6"/>
        <v>0</v>
      </c>
      <c r="F124" s="86">
        <f t="shared" si="8"/>
        <v>0</v>
      </c>
      <c r="G124" s="65" t="s">
        <v>13</v>
      </c>
      <c r="H124" s="65">
        <f t="shared" si="7"/>
        <v>0</v>
      </c>
    </row>
    <row r="125" spans="1:11">
      <c r="A125" s="67" t="e">
        <f>#REF!</f>
        <v>#REF!</v>
      </c>
      <c r="B125" s="63" t="e">
        <f t="shared" si="5"/>
        <v>#VALUE!</v>
      </c>
      <c r="C125" s="63" t="s">
        <v>106</v>
      </c>
      <c r="D125" s="64">
        <f t="shared" si="9"/>
        <v>0</v>
      </c>
      <c r="E125" s="84">
        <f t="shared" si="6"/>
        <v>0</v>
      </c>
      <c r="F125" s="86">
        <f t="shared" si="8"/>
        <v>0</v>
      </c>
      <c r="G125" s="65" t="s">
        <v>13</v>
      </c>
      <c r="H125" s="65">
        <f t="shared" si="7"/>
        <v>0</v>
      </c>
    </row>
    <row r="126" spans="1:11">
      <c r="A126" s="67" t="e">
        <f>#REF!</f>
        <v>#REF!</v>
      </c>
      <c r="B126" s="63" t="e">
        <f t="shared" si="5"/>
        <v>#VALUE!</v>
      </c>
      <c r="C126" s="63" t="s">
        <v>106</v>
      </c>
      <c r="D126" s="64">
        <f t="shared" si="9"/>
        <v>0</v>
      </c>
      <c r="E126" s="84">
        <f t="shared" si="6"/>
        <v>0</v>
      </c>
      <c r="F126" s="86">
        <f t="shared" si="8"/>
        <v>0</v>
      </c>
      <c r="G126" s="65" t="s">
        <v>13</v>
      </c>
      <c r="H126" s="65">
        <f t="shared" si="7"/>
        <v>0</v>
      </c>
    </row>
    <row r="127" spans="1:11">
      <c r="A127" s="67" t="e">
        <f>#REF!</f>
        <v>#REF!</v>
      </c>
      <c r="B127" s="63" t="e">
        <f t="shared" ref="B127:B185" si="10">MID(O127,FIND(" ",O127)+1,8)</f>
        <v>#VALUE!</v>
      </c>
      <c r="C127" s="63" t="s">
        <v>106</v>
      </c>
      <c r="D127" s="64">
        <f t="shared" si="9"/>
        <v>0</v>
      </c>
      <c r="E127" s="84">
        <f t="shared" ref="E127:E185" si="11">M127</f>
        <v>0</v>
      </c>
      <c r="F127" s="86">
        <f t="shared" si="8"/>
        <v>0</v>
      </c>
      <c r="G127" s="65" t="s">
        <v>13</v>
      </c>
      <c r="H127" s="65">
        <f t="shared" ref="H127:H185" si="12">Q127</f>
        <v>0</v>
      </c>
    </row>
    <row r="128" spans="1:11">
      <c r="A128" s="67" t="e">
        <f>#REF!</f>
        <v>#REF!</v>
      </c>
      <c r="B128" s="63" t="e">
        <f t="shared" si="10"/>
        <v>#VALUE!</v>
      </c>
      <c r="C128" s="63" t="s">
        <v>106</v>
      </c>
      <c r="D128" s="64">
        <f t="shared" si="9"/>
        <v>0</v>
      </c>
      <c r="E128" s="84">
        <f t="shared" si="11"/>
        <v>0</v>
      </c>
      <c r="F128" s="86">
        <f t="shared" ref="F128:F186" si="13">(D128*E128)</f>
        <v>0</v>
      </c>
      <c r="G128" s="65" t="s">
        <v>13</v>
      </c>
      <c r="H128" s="65">
        <f t="shared" si="12"/>
        <v>0</v>
      </c>
    </row>
    <row r="129" spans="1:8">
      <c r="A129" s="67" t="e">
        <f>#REF!</f>
        <v>#REF!</v>
      </c>
      <c r="B129" s="63" t="e">
        <f t="shared" si="10"/>
        <v>#VALUE!</v>
      </c>
      <c r="C129" s="63" t="s">
        <v>106</v>
      </c>
      <c r="D129" s="64">
        <f t="shared" si="9"/>
        <v>0</v>
      </c>
      <c r="E129" s="84">
        <f t="shared" si="11"/>
        <v>0</v>
      </c>
      <c r="F129" s="86">
        <f t="shared" si="13"/>
        <v>0</v>
      </c>
      <c r="G129" s="65" t="s">
        <v>13</v>
      </c>
      <c r="H129" s="65">
        <f t="shared" si="12"/>
        <v>0</v>
      </c>
    </row>
    <row r="130" spans="1:8">
      <c r="A130" s="67" t="e">
        <f>#REF!</f>
        <v>#REF!</v>
      </c>
      <c r="B130" s="63" t="e">
        <f t="shared" si="10"/>
        <v>#VALUE!</v>
      </c>
      <c r="C130" s="63" t="s">
        <v>106</v>
      </c>
      <c r="D130" s="64">
        <f t="shared" si="9"/>
        <v>0</v>
      </c>
      <c r="E130" s="84">
        <f t="shared" si="11"/>
        <v>0</v>
      </c>
      <c r="F130" s="86">
        <f t="shared" si="13"/>
        <v>0</v>
      </c>
      <c r="G130" s="65" t="s">
        <v>13</v>
      </c>
      <c r="H130" s="65">
        <f t="shared" si="12"/>
        <v>0</v>
      </c>
    </row>
    <row r="131" spans="1:8">
      <c r="A131" s="67" t="e">
        <f>#REF!</f>
        <v>#REF!</v>
      </c>
      <c r="B131" s="63" t="e">
        <f t="shared" si="10"/>
        <v>#VALUE!</v>
      </c>
      <c r="C131" s="63" t="s">
        <v>106</v>
      </c>
      <c r="D131" s="64">
        <f t="shared" ref="D131:D194" si="14">L131</f>
        <v>0</v>
      </c>
      <c r="E131" s="84">
        <f t="shared" si="11"/>
        <v>0</v>
      </c>
      <c r="F131" s="86">
        <f t="shared" si="13"/>
        <v>0</v>
      </c>
      <c r="G131" s="65" t="s">
        <v>13</v>
      </c>
      <c r="H131" s="65">
        <f t="shared" si="12"/>
        <v>0</v>
      </c>
    </row>
    <row r="132" spans="1:8">
      <c r="A132" s="67" t="e">
        <f>#REF!</f>
        <v>#REF!</v>
      </c>
      <c r="B132" s="63" t="e">
        <f t="shared" si="10"/>
        <v>#VALUE!</v>
      </c>
      <c r="C132" s="63" t="s">
        <v>106</v>
      </c>
      <c r="D132" s="64">
        <f t="shared" si="14"/>
        <v>0</v>
      </c>
      <c r="E132" s="84">
        <f t="shared" si="11"/>
        <v>0</v>
      </c>
      <c r="F132" s="86">
        <f t="shared" si="13"/>
        <v>0</v>
      </c>
      <c r="G132" s="65" t="s">
        <v>13</v>
      </c>
      <c r="H132" s="65">
        <f t="shared" si="12"/>
        <v>0</v>
      </c>
    </row>
    <row r="133" spans="1:8">
      <c r="A133" s="67" t="e">
        <f>#REF!</f>
        <v>#REF!</v>
      </c>
      <c r="B133" s="63" t="e">
        <f t="shared" si="10"/>
        <v>#VALUE!</v>
      </c>
      <c r="C133" s="63" t="s">
        <v>106</v>
      </c>
      <c r="D133" s="64">
        <f t="shared" si="14"/>
        <v>0</v>
      </c>
      <c r="E133" s="84">
        <f t="shared" si="11"/>
        <v>0</v>
      </c>
      <c r="F133" s="86">
        <f t="shared" si="13"/>
        <v>0</v>
      </c>
      <c r="G133" s="65" t="s">
        <v>13</v>
      </c>
      <c r="H133" s="65">
        <f t="shared" si="12"/>
        <v>0</v>
      </c>
    </row>
    <row r="134" spans="1:8">
      <c r="A134" s="67" t="e">
        <f>#REF!</f>
        <v>#REF!</v>
      </c>
      <c r="B134" s="63" t="e">
        <f t="shared" si="10"/>
        <v>#VALUE!</v>
      </c>
      <c r="C134" s="63" t="s">
        <v>106</v>
      </c>
      <c r="D134" s="64">
        <f t="shared" si="14"/>
        <v>0</v>
      </c>
      <c r="E134" s="84">
        <f t="shared" si="11"/>
        <v>0</v>
      </c>
      <c r="F134" s="86">
        <f t="shared" si="13"/>
        <v>0</v>
      </c>
      <c r="G134" s="65" t="s">
        <v>13</v>
      </c>
      <c r="H134" s="65">
        <f t="shared" si="12"/>
        <v>0</v>
      </c>
    </row>
    <row r="135" spans="1:8">
      <c r="A135" s="67" t="e">
        <f>#REF!</f>
        <v>#REF!</v>
      </c>
      <c r="B135" s="63" t="e">
        <f t="shared" si="10"/>
        <v>#VALUE!</v>
      </c>
      <c r="C135" s="63" t="s">
        <v>106</v>
      </c>
      <c r="D135" s="64">
        <f t="shared" si="14"/>
        <v>0</v>
      </c>
      <c r="E135" s="84">
        <f t="shared" si="11"/>
        <v>0</v>
      </c>
      <c r="F135" s="86">
        <f t="shared" si="13"/>
        <v>0</v>
      </c>
      <c r="G135" s="65" t="s">
        <v>13</v>
      </c>
      <c r="H135" s="65">
        <f t="shared" si="12"/>
        <v>0</v>
      </c>
    </row>
    <row r="136" spans="1:8">
      <c r="A136" s="67" t="e">
        <f>#REF!</f>
        <v>#REF!</v>
      </c>
      <c r="B136" s="63" t="e">
        <f t="shared" si="10"/>
        <v>#VALUE!</v>
      </c>
      <c r="C136" s="63" t="s">
        <v>106</v>
      </c>
      <c r="D136" s="64">
        <f t="shared" si="14"/>
        <v>0</v>
      </c>
      <c r="E136" s="84">
        <f t="shared" si="11"/>
        <v>0</v>
      </c>
      <c r="F136" s="86">
        <f t="shared" si="13"/>
        <v>0</v>
      </c>
      <c r="G136" s="65" t="s">
        <v>13</v>
      </c>
      <c r="H136" s="65">
        <f t="shared" si="12"/>
        <v>0</v>
      </c>
    </row>
    <row r="137" spans="1:8">
      <c r="A137" s="67" t="e">
        <f>#REF!</f>
        <v>#REF!</v>
      </c>
      <c r="B137" s="63" t="e">
        <f t="shared" si="10"/>
        <v>#VALUE!</v>
      </c>
      <c r="C137" s="63" t="s">
        <v>106</v>
      </c>
      <c r="D137" s="64">
        <f t="shared" si="14"/>
        <v>0</v>
      </c>
      <c r="E137" s="84">
        <f t="shared" si="11"/>
        <v>0</v>
      </c>
      <c r="F137" s="86">
        <f t="shared" si="13"/>
        <v>0</v>
      </c>
      <c r="G137" s="65" t="s">
        <v>13</v>
      </c>
      <c r="H137" s="65">
        <f t="shared" si="12"/>
        <v>0</v>
      </c>
    </row>
    <row r="138" spans="1:8">
      <c r="A138" s="67" t="e">
        <f>#REF!</f>
        <v>#REF!</v>
      </c>
      <c r="B138" s="63" t="e">
        <f t="shared" si="10"/>
        <v>#VALUE!</v>
      </c>
      <c r="C138" s="63" t="s">
        <v>106</v>
      </c>
      <c r="D138" s="64">
        <f t="shared" si="14"/>
        <v>0</v>
      </c>
      <c r="E138" s="84">
        <f t="shared" si="11"/>
        <v>0</v>
      </c>
      <c r="F138" s="86">
        <f t="shared" si="13"/>
        <v>0</v>
      </c>
      <c r="G138" s="65" t="s">
        <v>13</v>
      </c>
      <c r="H138" s="65">
        <f t="shared" si="12"/>
        <v>0</v>
      </c>
    </row>
    <row r="139" spans="1:8">
      <c r="A139" s="67" t="e">
        <f>#REF!</f>
        <v>#REF!</v>
      </c>
      <c r="B139" s="63" t="e">
        <f t="shared" si="10"/>
        <v>#VALUE!</v>
      </c>
      <c r="C139" s="63" t="s">
        <v>106</v>
      </c>
      <c r="D139" s="64">
        <f t="shared" si="14"/>
        <v>0</v>
      </c>
      <c r="E139" s="84">
        <f t="shared" si="11"/>
        <v>0</v>
      </c>
      <c r="F139" s="86">
        <f t="shared" si="13"/>
        <v>0</v>
      </c>
      <c r="G139" s="65" t="s">
        <v>13</v>
      </c>
      <c r="H139" s="65">
        <f t="shared" si="12"/>
        <v>0</v>
      </c>
    </row>
    <row r="140" spans="1:8">
      <c r="A140" s="67" t="e">
        <f>#REF!</f>
        <v>#REF!</v>
      </c>
      <c r="B140" s="63" t="e">
        <f t="shared" si="10"/>
        <v>#VALUE!</v>
      </c>
      <c r="C140" s="63" t="s">
        <v>106</v>
      </c>
      <c r="D140" s="64">
        <f t="shared" si="14"/>
        <v>0</v>
      </c>
      <c r="E140" s="84">
        <f t="shared" si="11"/>
        <v>0</v>
      </c>
      <c r="F140" s="86">
        <f t="shared" si="13"/>
        <v>0</v>
      </c>
      <c r="G140" s="65" t="s">
        <v>13</v>
      </c>
      <c r="H140" s="65">
        <f t="shared" si="12"/>
        <v>0</v>
      </c>
    </row>
    <row r="141" spans="1:8">
      <c r="A141" s="67" t="e">
        <f>#REF!</f>
        <v>#REF!</v>
      </c>
      <c r="B141" s="63" t="e">
        <f t="shared" si="10"/>
        <v>#VALUE!</v>
      </c>
      <c r="C141" s="63" t="s">
        <v>106</v>
      </c>
      <c r="D141" s="64">
        <f t="shared" si="14"/>
        <v>0</v>
      </c>
      <c r="E141" s="84">
        <f t="shared" si="11"/>
        <v>0</v>
      </c>
      <c r="F141" s="86">
        <f t="shared" si="13"/>
        <v>0</v>
      </c>
      <c r="G141" s="65" t="s">
        <v>13</v>
      </c>
      <c r="H141" s="65">
        <f t="shared" si="12"/>
        <v>0</v>
      </c>
    </row>
    <row r="142" spans="1:8">
      <c r="A142" s="67" t="e">
        <f>#REF!</f>
        <v>#REF!</v>
      </c>
      <c r="B142" s="63" t="e">
        <f t="shared" si="10"/>
        <v>#VALUE!</v>
      </c>
      <c r="C142" s="63" t="s">
        <v>106</v>
      </c>
      <c r="D142" s="64">
        <f t="shared" si="14"/>
        <v>0</v>
      </c>
      <c r="E142" s="84">
        <f t="shared" si="11"/>
        <v>0</v>
      </c>
      <c r="F142" s="86">
        <f t="shared" si="13"/>
        <v>0</v>
      </c>
      <c r="G142" s="65" t="s">
        <v>13</v>
      </c>
      <c r="H142" s="65">
        <f t="shared" si="12"/>
        <v>0</v>
      </c>
    </row>
    <row r="143" spans="1:8">
      <c r="A143" s="67" t="e">
        <f>#REF!</f>
        <v>#REF!</v>
      </c>
      <c r="B143" s="63" t="e">
        <f t="shared" si="10"/>
        <v>#VALUE!</v>
      </c>
      <c r="C143" s="63" t="s">
        <v>106</v>
      </c>
      <c r="D143" s="64">
        <f t="shared" si="14"/>
        <v>0</v>
      </c>
      <c r="E143" s="84">
        <f t="shared" si="11"/>
        <v>0</v>
      </c>
      <c r="F143" s="86">
        <f t="shared" si="13"/>
        <v>0</v>
      </c>
      <c r="G143" s="65" t="s">
        <v>13</v>
      </c>
      <c r="H143" s="65">
        <f t="shared" si="12"/>
        <v>0</v>
      </c>
    </row>
    <row r="144" spans="1:8">
      <c r="A144" s="67" t="e">
        <f>#REF!</f>
        <v>#REF!</v>
      </c>
      <c r="B144" s="63" t="e">
        <f t="shared" si="10"/>
        <v>#VALUE!</v>
      </c>
      <c r="C144" s="63" t="s">
        <v>106</v>
      </c>
      <c r="D144" s="64">
        <f t="shared" si="14"/>
        <v>0</v>
      </c>
      <c r="E144" s="84">
        <f t="shared" si="11"/>
        <v>0</v>
      </c>
      <c r="F144" s="86">
        <f t="shared" si="13"/>
        <v>0</v>
      </c>
      <c r="G144" s="65" t="s">
        <v>13</v>
      </c>
      <c r="H144" s="65">
        <f t="shared" si="12"/>
        <v>0</v>
      </c>
    </row>
    <row r="145" spans="1:8">
      <c r="A145" s="67" t="e">
        <f>#REF!</f>
        <v>#REF!</v>
      </c>
      <c r="B145" s="63" t="e">
        <f t="shared" si="10"/>
        <v>#VALUE!</v>
      </c>
      <c r="C145" s="63" t="s">
        <v>106</v>
      </c>
      <c r="D145" s="64">
        <f t="shared" si="14"/>
        <v>0</v>
      </c>
      <c r="E145" s="84">
        <f t="shared" si="11"/>
        <v>0</v>
      </c>
      <c r="F145" s="86">
        <f t="shared" si="13"/>
        <v>0</v>
      </c>
      <c r="G145" s="65" t="s">
        <v>13</v>
      </c>
      <c r="H145" s="65">
        <f t="shared" si="12"/>
        <v>0</v>
      </c>
    </row>
    <row r="146" spans="1:8">
      <c r="A146" s="67" t="e">
        <f>#REF!</f>
        <v>#REF!</v>
      </c>
      <c r="B146" s="63" t="e">
        <f t="shared" si="10"/>
        <v>#VALUE!</v>
      </c>
      <c r="C146" s="63" t="s">
        <v>106</v>
      </c>
      <c r="D146" s="64">
        <f t="shared" si="14"/>
        <v>0</v>
      </c>
      <c r="E146" s="84">
        <f t="shared" si="11"/>
        <v>0</v>
      </c>
      <c r="F146" s="86">
        <f t="shared" si="13"/>
        <v>0</v>
      </c>
      <c r="G146" s="65" t="s">
        <v>13</v>
      </c>
      <c r="H146" s="65">
        <f t="shared" si="12"/>
        <v>0</v>
      </c>
    </row>
    <row r="147" spans="1:8">
      <c r="A147" s="67" t="e">
        <f>#REF!</f>
        <v>#REF!</v>
      </c>
      <c r="B147" s="63" t="e">
        <f t="shared" si="10"/>
        <v>#VALUE!</v>
      </c>
      <c r="C147" s="63" t="s">
        <v>106</v>
      </c>
      <c r="D147" s="64">
        <f t="shared" si="14"/>
        <v>0</v>
      </c>
      <c r="E147" s="84">
        <f t="shared" si="11"/>
        <v>0</v>
      </c>
      <c r="F147" s="86">
        <f t="shared" si="13"/>
        <v>0</v>
      </c>
      <c r="G147" s="65" t="s">
        <v>13</v>
      </c>
      <c r="H147" s="65">
        <f t="shared" si="12"/>
        <v>0</v>
      </c>
    </row>
    <row r="148" spans="1:8">
      <c r="A148" s="67" t="e">
        <f>#REF!</f>
        <v>#REF!</v>
      </c>
      <c r="B148" s="63" t="e">
        <f t="shared" si="10"/>
        <v>#VALUE!</v>
      </c>
      <c r="C148" s="63" t="s">
        <v>106</v>
      </c>
      <c r="D148" s="64">
        <f t="shared" si="14"/>
        <v>0</v>
      </c>
      <c r="E148" s="84">
        <f t="shared" si="11"/>
        <v>0</v>
      </c>
      <c r="F148" s="86">
        <f t="shared" si="13"/>
        <v>0</v>
      </c>
      <c r="G148" s="65" t="s">
        <v>13</v>
      </c>
      <c r="H148" s="65">
        <f t="shared" si="12"/>
        <v>0</v>
      </c>
    </row>
    <row r="149" spans="1:8">
      <c r="A149" s="67" t="e">
        <f>#REF!</f>
        <v>#REF!</v>
      </c>
      <c r="B149" s="63" t="e">
        <f t="shared" si="10"/>
        <v>#VALUE!</v>
      </c>
      <c r="C149" s="63" t="s">
        <v>106</v>
      </c>
      <c r="D149" s="64">
        <f t="shared" si="14"/>
        <v>0</v>
      </c>
      <c r="E149" s="84">
        <f t="shared" si="11"/>
        <v>0</v>
      </c>
      <c r="F149" s="86">
        <f t="shared" si="13"/>
        <v>0</v>
      </c>
      <c r="G149" s="65" t="s">
        <v>13</v>
      </c>
      <c r="H149" s="65">
        <f t="shared" si="12"/>
        <v>0</v>
      </c>
    </row>
    <row r="150" spans="1:8">
      <c r="A150" s="67" t="e">
        <f>#REF!</f>
        <v>#REF!</v>
      </c>
      <c r="B150" s="63" t="e">
        <f t="shared" si="10"/>
        <v>#VALUE!</v>
      </c>
      <c r="C150" s="63" t="s">
        <v>106</v>
      </c>
      <c r="D150" s="64">
        <f t="shared" si="14"/>
        <v>0</v>
      </c>
      <c r="E150" s="84">
        <f t="shared" si="11"/>
        <v>0</v>
      </c>
      <c r="F150" s="86">
        <f t="shared" si="13"/>
        <v>0</v>
      </c>
      <c r="G150" s="65" t="s">
        <v>13</v>
      </c>
      <c r="H150" s="65">
        <f t="shared" si="12"/>
        <v>0</v>
      </c>
    </row>
    <row r="151" spans="1:8">
      <c r="A151" s="67" t="e">
        <f>#REF!</f>
        <v>#REF!</v>
      </c>
      <c r="B151" s="63" t="e">
        <f t="shared" si="10"/>
        <v>#VALUE!</v>
      </c>
      <c r="C151" s="63" t="s">
        <v>106</v>
      </c>
      <c r="D151" s="64">
        <f t="shared" si="14"/>
        <v>0</v>
      </c>
      <c r="E151" s="84">
        <f t="shared" si="11"/>
        <v>0</v>
      </c>
      <c r="F151" s="86">
        <f t="shared" si="13"/>
        <v>0</v>
      </c>
      <c r="G151" s="65" t="s">
        <v>13</v>
      </c>
      <c r="H151" s="65">
        <f t="shared" si="12"/>
        <v>0</v>
      </c>
    </row>
    <row r="152" spans="1:8">
      <c r="A152" s="67" t="e">
        <f>#REF!</f>
        <v>#REF!</v>
      </c>
      <c r="B152" s="63" t="e">
        <f t="shared" si="10"/>
        <v>#VALUE!</v>
      </c>
      <c r="C152" s="63" t="s">
        <v>106</v>
      </c>
      <c r="D152" s="64">
        <f t="shared" si="14"/>
        <v>0</v>
      </c>
      <c r="E152" s="84">
        <f t="shared" si="11"/>
        <v>0</v>
      </c>
      <c r="F152" s="86">
        <f t="shared" si="13"/>
        <v>0</v>
      </c>
      <c r="G152" s="65" t="s">
        <v>13</v>
      </c>
      <c r="H152" s="65">
        <f t="shared" si="12"/>
        <v>0</v>
      </c>
    </row>
    <row r="153" spans="1:8">
      <c r="A153" s="67" t="e">
        <f>#REF!</f>
        <v>#REF!</v>
      </c>
      <c r="B153" s="63" t="e">
        <f t="shared" si="10"/>
        <v>#VALUE!</v>
      </c>
      <c r="C153" s="63" t="s">
        <v>106</v>
      </c>
      <c r="D153" s="64">
        <f t="shared" si="14"/>
        <v>0</v>
      </c>
      <c r="E153" s="84">
        <f t="shared" si="11"/>
        <v>0</v>
      </c>
      <c r="F153" s="86">
        <f t="shared" si="13"/>
        <v>0</v>
      </c>
      <c r="G153" s="65" t="s">
        <v>13</v>
      </c>
      <c r="H153" s="65">
        <f t="shared" si="12"/>
        <v>0</v>
      </c>
    </row>
    <row r="154" spans="1:8">
      <c r="A154" s="67" t="e">
        <f>#REF!</f>
        <v>#REF!</v>
      </c>
      <c r="B154" s="63" t="e">
        <f t="shared" si="10"/>
        <v>#VALUE!</v>
      </c>
      <c r="C154" s="63" t="s">
        <v>106</v>
      </c>
      <c r="D154" s="64">
        <f t="shared" si="14"/>
        <v>0</v>
      </c>
      <c r="E154" s="84">
        <f t="shared" si="11"/>
        <v>0</v>
      </c>
      <c r="F154" s="86">
        <f t="shared" si="13"/>
        <v>0</v>
      </c>
      <c r="G154" s="65" t="s">
        <v>13</v>
      </c>
      <c r="H154" s="65">
        <f t="shared" si="12"/>
        <v>0</v>
      </c>
    </row>
    <row r="155" spans="1:8">
      <c r="A155" s="67" t="e">
        <f>#REF!</f>
        <v>#REF!</v>
      </c>
      <c r="B155" s="63" t="e">
        <f t="shared" si="10"/>
        <v>#VALUE!</v>
      </c>
      <c r="C155" s="63" t="s">
        <v>106</v>
      </c>
      <c r="D155" s="64">
        <f t="shared" si="14"/>
        <v>0</v>
      </c>
      <c r="E155" s="84">
        <f t="shared" si="11"/>
        <v>0</v>
      </c>
      <c r="F155" s="86">
        <f t="shared" si="13"/>
        <v>0</v>
      </c>
      <c r="G155" s="65" t="s">
        <v>13</v>
      </c>
      <c r="H155" s="65">
        <f t="shared" si="12"/>
        <v>0</v>
      </c>
    </row>
    <row r="156" spans="1:8">
      <c r="A156" s="67" t="e">
        <f>#REF!</f>
        <v>#REF!</v>
      </c>
      <c r="B156" s="63" t="e">
        <f t="shared" si="10"/>
        <v>#VALUE!</v>
      </c>
      <c r="C156" s="63" t="s">
        <v>106</v>
      </c>
      <c r="D156" s="64">
        <f t="shared" si="14"/>
        <v>0</v>
      </c>
      <c r="E156" s="84">
        <f t="shared" si="11"/>
        <v>0</v>
      </c>
      <c r="F156" s="86">
        <f t="shared" si="13"/>
        <v>0</v>
      </c>
      <c r="G156" s="65" t="s">
        <v>13</v>
      </c>
      <c r="H156" s="65">
        <f t="shared" si="12"/>
        <v>0</v>
      </c>
    </row>
    <row r="157" spans="1:8">
      <c r="A157" s="67" t="e">
        <f>#REF!</f>
        <v>#REF!</v>
      </c>
      <c r="B157" s="63" t="e">
        <f t="shared" si="10"/>
        <v>#VALUE!</v>
      </c>
      <c r="C157" s="63" t="s">
        <v>106</v>
      </c>
      <c r="D157" s="64">
        <f t="shared" si="14"/>
        <v>0</v>
      </c>
      <c r="E157" s="84">
        <f t="shared" si="11"/>
        <v>0</v>
      </c>
      <c r="F157" s="86">
        <f t="shared" si="13"/>
        <v>0</v>
      </c>
      <c r="G157" s="65" t="s">
        <v>13</v>
      </c>
      <c r="H157" s="65">
        <f t="shared" si="12"/>
        <v>0</v>
      </c>
    </row>
    <row r="158" spans="1:8">
      <c r="A158" s="67" t="e">
        <f>#REF!</f>
        <v>#REF!</v>
      </c>
      <c r="B158" s="63" t="e">
        <f t="shared" si="10"/>
        <v>#VALUE!</v>
      </c>
      <c r="C158" s="63" t="s">
        <v>106</v>
      </c>
      <c r="D158" s="64">
        <f t="shared" si="14"/>
        <v>0</v>
      </c>
      <c r="E158" s="84">
        <f t="shared" si="11"/>
        <v>0</v>
      </c>
      <c r="F158" s="86">
        <f t="shared" si="13"/>
        <v>0</v>
      </c>
      <c r="G158" s="65" t="s">
        <v>13</v>
      </c>
      <c r="H158" s="65">
        <f t="shared" si="12"/>
        <v>0</v>
      </c>
    </row>
    <row r="159" spans="1:8">
      <c r="A159" s="67" t="e">
        <f>#REF!</f>
        <v>#REF!</v>
      </c>
      <c r="B159" s="63" t="e">
        <f t="shared" si="10"/>
        <v>#VALUE!</v>
      </c>
      <c r="C159" s="63" t="s">
        <v>106</v>
      </c>
      <c r="D159" s="64">
        <f t="shared" si="14"/>
        <v>0</v>
      </c>
      <c r="E159" s="84">
        <f t="shared" si="11"/>
        <v>0</v>
      </c>
      <c r="F159" s="86">
        <f t="shared" si="13"/>
        <v>0</v>
      </c>
      <c r="G159" s="65" t="s">
        <v>13</v>
      </c>
      <c r="H159" s="65">
        <f t="shared" si="12"/>
        <v>0</v>
      </c>
    </row>
    <row r="160" spans="1:8">
      <c r="A160" s="67" t="e">
        <f>#REF!</f>
        <v>#REF!</v>
      </c>
      <c r="B160" s="63" t="e">
        <f t="shared" si="10"/>
        <v>#VALUE!</v>
      </c>
      <c r="C160" s="63" t="s">
        <v>106</v>
      </c>
      <c r="D160" s="64">
        <f t="shared" si="14"/>
        <v>0</v>
      </c>
      <c r="E160" s="84">
        <f t="shared" si="11"/>
        <v>0</v>
      </c>
      <c r="F160" s="86">
        <f t="shared" si="13"/>
        <v>0</v>
      </c>
      <c r="G160" s="65" t="s">
        <v>13</v>
      </c>
      <c r="H160" s="65">
        <f t="shared" si="12"/>
        <v>0</v>
      </c>
    </row>
    <row r="161" spans="1:8">
      <c r="A161" s="67" t="e">
        <f>#REF!</f>
        <v>#REF!</v>
      </c>
      <c r="B161" s="63" t="e">
        <f t="shared" si="10"/>
        <v>#VALUE!</v>
      </c>
      <c r="C161" s="63" t="s">
        <v>106</v>
      </c>
      <c r="D161" s="64">
        <f t="shared" si="14"/>
        <v>0</v>
      </c>
      <c r="E161" s="84">
        <f t="shared" si="11"/>
        <v>0</v>
      </c>
      <c r="F161" s="86">
        <f t="shared" si="13"/>
        <v>0</v>
      </c>
      <c r="G161" s="65" t="s">
        <v>13</v>
      </c>
      <c r="H161" s="65">
        <f t="shared" si="12"/>
        <v>0</v>
      </c>
    </row>
    <row r="162" spans="1:8">
      <c r="A162" s="67" t="e">
        <f>#REF!</f>
        <v>#REF!</v>
      </c>
      <c r="B162" s="63" t="e">
        <f t="shared" si="10"/>
        <v>#VALUE!</v>
      </c>
      <c r="C162" s="63" t="s">
        <v>106</v>
      </c>
      <c r="D162" s="64">
        <f t="shared" si="14"/>
        <v>0</v>
      </c>
      <c r="E162" s="84">
        <f t="shared" si="11"/>
        <v>0</v>
      </c>
      <c r="F162" s="86">
        <f t="shared" si="13"/>
        <v>0</v>
      </c>
      <c r="G162" s="65" t="s">
        <v>13</v>
      </c>
      <c r="H162" s="65">
        <f t="shared" si="12"/>
        <v>0</v>
      </c>
    </row>
    <row r="163" spans="1:8">
      <c r="A163" s="67" t="e">
        <f>#REF!</f>
        <v>#REF!</v>
      </c>
      <c r="B163" s="63" t="e">
        <f t="shared" si="10"/>
        <v>#VALUE!</v>
      </c>
      <c r="C163" s="63" t="s">
        <v>106</v>
      </c>
      <c r="D163" s="64">
        <f t="shared" si="14"/>
        <v>0</v>
      </c>
      <c r="E163" s="84">
        <f t="shared" si="11"/>
        <v>0</v>
      </c>
      <c r="F163" s="86">
        <f t="shared" si="13"/>
        <v>0</v>
      </c>
      <c r="G163" s="65" t="s">
        <v>13</v>
      </c>
      <c r="H163" s="65">
        <f t="shared" si="12"/>
        <v>0</v>
      </c>
    </row>
    <row r="164" spans="1:8">
      <c r="A164" s="67" t="e">
        <f>#REF!</f>
        <v>#REF!</v>
      </c>
      <c r="B164" s="63" t="e">
        <f t="shared" si="10"/>
        <v>#VALUE!</v>
      </c>
      <c r="C164" s="63" t="s">
        <v>106</v>
      </c>
      <c r="D164" s="64">
        <f t="shared" si="14"/>
        <v>0</v>
      </c>
      <c r="E164" s="84">
        <f t="shared" si="11"/>
        <v>0</v>
      </c>
      <c r="F164" s="86">
        <f t="shared" si="13"/>
        <v>0</v>
      </c>
      <c r="G164" s="65" t="s">
        <v>13</v>
      </c>
      <c r="H164" s="65">
        <f t="shared" si="12"/>
        <v>0</v>
      </c>
    </row>
    <row r="165" spans="1:8">
      <c r="A165" s="67" t="e">
        <f>#REF!</f>
        <v>#REF!</v>
      </c>
      <c r="B165" s="63" t="e">
        <f t="shared" si="10"/>
        <v>#VALUE!</v>
      </c>
      <c r="C165" s="63" t="s">
        <v>106</v>
      </c>
      <c r="D165" s="64">
        <f t="shared" si="14"/>
        <v>0</v>
      </c>
      <c r="E165" s="84">
        <f t="shared" si="11"/>
        <v>0</v>
      </c>
      <c r="F165" s="86">
        <f t="shared" si="13"/>
        <v>0</v>
      </c>
      <c r="G165" s="65" t="s">
        <v>13</v>
      </c>
      <c r="H165" s="65">
        <f t="shared" si="12"/>
        <v>0</v>
      </c>
    </row>
    <row r="166" spans="1:8">
      <c r="A166" s="67" t="e">
        <f>#REF!</f>
        <v>#REF!</v>
      </c>
      <c r="B166" s="63" t="e">
        <f t="shared" si="10"/>
        <v>#VALUE!</v>
      </c>
      <c r="C166" s="63" t="s">
        <v>106</v>
      </c>
      <c r="D166" s="64">
        <f t="shared" si="14"/>
        <v>0</v>
      </c>
      <c r="E166" s="84">
        <f t="shared" si="11"/>
        <v>0</v>
      </c>
      <c r="F166" s="86">
        <f t="shared" si="13"/>
        <v>0</v>
      </c>
      <c r="G166" s="65" t="s">
        <v>13</v>
      </c>
      <c r="H166" s="65">
        <f t="shared" si="12"/>
        <v>0</v>
      </c>
    </row>
    <row r="167" spans="1:8">
      <c r="A167" s="67" t="e">
        <f>#REF!</f>
        <v>#REF!</v>
      </c>
      <c r="B167" s="63" t="e">
        <f t="shared" si="10"/>
        <v>#VALUE!</v>
      </c>
      <c r="C167" s="63" t="s">
        <v>106</v>
      </c>
      <c r="D167" s="64">
        <f t="shared" si="14"/>
        <v>0</v>
      </c>
      <c r="E167" s="84">
        <f t="shared" si="11"/>
        <v>0</v>
      </c>
      <c r="F167" s="86">
        <f t="shared" si="13"/>
        <v>0</v>
      </c>
      <c r="G167" s="65" t="s">
        <v>13</v>
      </c>
      <c r="H167" s="65">
        <f t="shared" si="12"/>
        <v>0</v>
      </c>
    </row>
    <row r="168" spans="1:8">
      <c r="A168" s="67" t="e">
        <f>#REF!</f>
        <v>#REF!</v>
      </c>
      <c r="B168" s="63" t="e">
        <f t="shared" si="10"/>
        <v>#VALUE!</v>
      </c>
      <c r="C168" s="63" t="s">
        <v>106</v>
      </c>
      <c r="D168" s="64">
        <f t="shared" si="14"/>
        <v>0</v>
      </c>
      <c r="E168" s="84">
        <f t="shared" si="11"/>
        <v>0</v>
      </c>
      <c r="F168" s="86">
        <f t="shared" si="13"/>
        <v>0</v>
      </c>
      <c r="G168" s="65" t="s">
        <v>13</v>
      </c>
      <c r="H168" s="65">
        <f t="shared" si="12"/>
        <v>0</v>
      </c>
    </row>
    <row r="169" spans="1:8">
      <c r="A169" s="67" t="e">
        <f>#REF!</f>
        <v>#REF!</v>
      </c>
      <c r="B169" s="63" t="e">
        <f t="shared" si="10"/>
        <v>#VALUE!</v>
      </c>
      <c r="C169" s="63" t="s">
        <v>106</v>
      </c>
      <c r="D169" s="64">
        <f t="shared" si="14"/>
        <v>0</v>
      </c>
      <c r="E169" s="84">
        <f t="shared" si="11"/>
        <v>0</v>
      </c>
      <c r="F169" s="86">
        <f t="shared" si="13"/>
        <v>0</v>
      </c>
      <c r="G169" s="65" t="s">
        <v>13</v>
      </c>
      <c r="H169" s="65">
        <f t="shared" si="12"/>
        <v>0</v>
      </c>
    </row>
    <row r="170" spans="1:8">
      <c r="A170" s="67" t="e">
        <f>#REF!</f>
        <v>#REF!</v>
      </c>
      <c r="B170" s="63" t="e">
        <f t="shared" si="10"/>
        <v>#VALUE!</v>
      </c>
      <c r="C170" s="63" t="s">
        <v>106</v>
      </c>
      <c r="D170" s="64">
        <f t="shared" si="14"/>
        <v>0</v>
      </c>
      <c r="E170" s="84">
        <f t="shared" si="11"/>
        <v>0</v>
      </c>
      <c r="F170" s="86">
        <f t="shared" si="13"/>
        <v>0</v>
      </c>
      <c r="G170" s="65" t="s">
        <v>13</v>
      </c>
      <c r="H170" s="65">
        <f t="shared" si="12"/>
        <v>0</v>
      </c>
    </row>
    <row r="171" spans="1:8">
      <c r="A171" s="67" t="e">
        <f>#REF!</f>
        <v>#REF!</v>
      </c>
      <c r="B171" s="63" t="e">
        <f t="shared" si="10"/>
        <v>#VALUE!</v>
      </c>
      <c r="C171" s="63" t="s">
        <v>106</v>
      </c>
      <c r="D171" s="64">
        <f t="shared" si="14"/>
        <v>0</v>
      </c>
      <c r="E171" s="84">
        <f t="shared" si="11"/>
        <v>0</v>
      </c>
      <c r="F171" s="86">
        <f t="shared" si="13"/>
        <v>0</v>
      </c>
      <c r="G171" s="65" t="s">
        <v>13</v>
      </c>
      <c r="H171" s="65">
        <f t="shared" si="12"/>
        <v>0</v>
      </c>
    </row>
    <row r="172" spans="1:8">
      <c r="A172" s="67" t="e">
        <f>#REF!</f>
        <v>#REF!</v>
      </c>
      <c r="B172" s="63" t="e">
        <f t="shared" si="10"/>
        <v>#VALUE!</v>
      </c>
      <c r="C172" s="63" t="s">
        <v>106</v>
      </c>
      <c r="D172" s="64">
        <f t="shared" si="14"/>
        <v>0</v>
      </c>
      <c r="E172" s="84">
        <f t="shared" si="11"/>
        <v>0</v>
      </c>
      <c r="F172" s="86">
        <f t="shared" si="13"/>
        <v>0</v>
      </c>
      <c r="G172" s="65" t="s">
        <v>13</v>
      </c>
      <c r="H172" s="65">
        <f t="shared" si="12"/>
        <v>0</v>
      </c>
    </row>
    <row r="173" spans="1:8">
      <c r="A173" s="67" t="e">
        <f>#REF!</f>
        <v>#REF!</v>
      </c>
      <c r="B173" s="63" t="e">
        <f t="shared" si="10"/>
        <v>#VALUE!</v>
      </c>
      <c r="C173" s="63" t="s">
        <v>106</v>
      </c>
      <c r="D173" s="64">
        <f t="shared" si="14"/>
        <v>0</v>
      </c>
      <c r="E173" s="84">
        <f t="shared" si="11"/>
        <v>0</v>
      </c>
      <c r="F173" s="86">
        <f t="shared" si="13"/>
        <v>0</v>
      </c>
      <c r="G173" s="65" t="s">
        <v>13</v>
      </c>
      <c r="H173" s="65">
        <f t="shared" si="12"/>
        <v>0</v>
      </c>
    </row>
    <row r="174" spans="1:8">
      <c r="A174" s="67" t="e">
        <f>#REF!</f>
        <v>#REF!</v>
      </c>
      <c r="B174" s="63" t="e">
        <f t="shared" si="10"/>
        <v>#VALUE!</v>
      </c>
      <c r="C174" s="63" t="s">
        <v>106</v>
      </c>
      <c r="D174" s="64">
        <f t="shared" si="14"/>
        <v>0</v>
      </c>
      <c r="E174" s="84">
        <f t="shared" si="11"/>
        <v>0</v>
      </c>
      <c r="F174" s="86">
        <f t="shared" si="13"/>
        <v>0</v>
      </c>
      <c r="G174" s="65" t="s">
        <v>13</v>
      </c>
      <c r="H174" s="65">
        <f t="shared" si="12"/>
        <v>0</v>
      </c>
    </row>
    <row r="175" spans="1:8">
      <c r="A175" s="67" t="e">
        <f>#REF!</f>
        <v>#REF!</v>
      </c>
      <c r="B175" s="63" t="e">
        <f t="shared" si="10"/>
        <v>#VALUE!</v>
      </c>
      <c r="C175" s="63" t="s">
        <v>106</v>
      </c>
      <c r="D175" s="64">
        <f t="shared" si="14"/>
        <v>0</v>
      </c>
      <c r="E175" s="84">
        <f t="shared" si="11"/>
        <v>0</v>
      </c>
      <c r="F175" s="86">
        <f t="shared" si="13"/>
        <v>0</v>
      </c>
      <c r="G175" s="65" t="s">
        <v>13</v>
      </c>
      <c r="H175" s="65">
        <f t="shared" si="12"/>
        <v>0</v>
      </c>
    </row>
    <row r="176" spans="1:8">
      <c r="A176" s="67" t="e">
        <f>#REF!</f>
        <v>#REF!</v>
      </c>
      <c r="B176" s="63" t="e">
        <f t="shared" si="10"/>
        <v>#VALUE!</v>
      </c>
      <c r="C176" s="63" t="s">
        <v>106</v>
      </c>
      <c r="D176" s="64">
        <f t="shared" si="14"/>
        <v>0</v>
      </c>
      <c r="E176" s="84">
        <f t="shared" si="11"/>
        <v>0</v>
      </c>
      <c r="F176" s="86">
        <f t="shared" si="13"/>
        <v>0</v>
      </c>
      <c r="G176" s="65" t="s">
        <v>13</v>
      </c>
      <c r="H176" s="65">
        <f t="shared" si="12"/>
        <v>0</v>
      </c>
    </row>
    <row r="177" spans="1:8">
      <c r="A177" s="67" t="e">
        <f>#REF!</f>
        <v>#REF!</v>
      </c>
      <c r="B177" s="63" t="e">
        <f t="shared" si="10"/>
        <v>#VALUE!</v>
      </c>
      <c r="C177" s="63" t="s">
        <v>106</v>
      </c>
      <c r="D177" s="64">
        <f t="shared" si="14"/>
        <v>0</v>
      </c>
      <c r="E177" s="84">
        <f t="shared" si="11"/>
        <v>0</v>
      </c>
      <c r="F177" s="86">
        <f t="shared" si="13"/>
        <v>0</v>
      </c>
      <c r="G177" s="65" t="s">
        <v>13</v>
      </c>
      <c r="H177" s="65">
        <f t="shared" si="12"/>
        <v>0</v>
      </c>
    </row>
    <row r="178" spans="1:8">
      <c r="A178" s="67" t="e">
        <f>#REF!</f>
        <v>#REF!</v>
      </c>
      <c r="B178" s="63" t="e">
        <f t="shared" si="10"/>
        <v>#VALUE!</v>
      </c>
      <c r="C178" s="63" t="s">
        <v>106</v>
      </c>
      <c r="D178" s="64">
        <f t="shared" si="14"/>
        <v>0</v>
      </c>
      <c r="E178" s="84">
        <f t="shared" si="11"/>
        <v>0</v>
      </c>
      <c r="F178" s="86">
        <f t="shared" si="13"/>
        <v>0</v>
      </c>
      <c r="G178" s="65" t="s">
        <v>13</v>
      </c>
      <c r="H178" s="65">
        <f t="shared" si="12"/>
        <v>0</v>
      </c>
    </row>
    <row r="179" spans="1:8">
      <c r="A179" s="67" t="e">
        <f>#REF!</f>
        <v>#REF!</v>
      </c>
      <c r="B179" s="63" t="e">
        <f t="shared" si="10"/>
        <v>#VALUE!</v>
      </c>
      <c r="C179" s="63" t="s">
        <v>106</v>
      </c>
      <c r="D179" s="64">
        <f t="shared" si="14"/>
        <v>0</v>
      </c>
      <c r="E179" s="84">
        <f t="shared" si="11"/>
        <v>0</v>
      </c>
      <c r="F179" s="86">
        <f t="shared" si="13"/>
        <v>0</v>
      </c>
      <c r="G179" s="65" t="s">
        <v>13</v>
      </c>
      <c r="H179" s="65">
        <f t="shared" si="12"/>
        <v>0</v>
      </c>
    </row>
    <row r="180" spans="1:8">
      <c r="A180" s="67" t="e">
        <f>#REF!</f>
        <v>#REF!</v>
      </c>
      <c r="B180" s="63" t="e">
        <f t="shared" si="10"/>
        <v>#VALUE!</v>
      </c>
      <c r="C180" s="63" t="s">
        <v>106</v>
      </c>
      <c r="D180" s="64">
        <f t="shared" si="14"/>
        <v>0</v>
      </c>
      <c r="E180" s="84">
        <f t="shared" si="11"/>
        <v>0</v>
      </c>
      <c r="F180" s="86">
        <f t="shared" si="13"/>
        <v>0</v>
      </c>
      <c r="G180" s="65" t="s">
        <v>13</v>
      </c>
      <c r="H180" s="65">
        <f t="shared" si="12"/>
        <v>0</v>
      </c>
    </row>
    <row r="181" spans="1:8">
      <c r="A181" s="67" t="e">
        <f>#REF!</f>
        <v>#REF!</v>
      </c>
      <c r="B181" s="63" t="e">
        <f t="shared" si="10"/>
        <v>#VALUE!</v>
      </c>
      <c r="C181" s="63" t="s">
        <v>106</v>
      </c>
      <c r="D181" s="64">
        <f t="shared" si="14"/>
        <v>0</v>
      </c>
      <c r="E181" s="84">
        <f t="shared" si="11"/>
        <v>0</v>
      </c>
      <c r="F181" s="86">
        <f t="shared" si="13"/>
        <v>0</v>
      </c>
      <c r="G181" s="65" t="s">
        <v>13</v>
      </c>
      <c r="H181" s="65">
        <f t="shared" si="12"/>
        <v>0</v>
      </c>
    </row>
    <row r="182" spans="1:8">
      <c r="A182" s="67" t="e">
        <f>#REF!</f>
        <v>#REF!</v>
      </c>
      <c r="B182" s="63" t="e">
        <f t="shared" si="10"/>
        <v>#VALUE!</v>
      </c>
      <c r="C182" s="63" t="s">
        <v>106</v>
      </c>
      <c r="D182" s="64">
        <f t="shared" si="14"/>
        <v>0</v>
      </c>
      <c r="E182" s="84">
        <f t="shared" si="11"/>
        <v>0</v>
      </c>
      <c r="F182" s="86">
        <f t="shared" si="13"/>
        <v>0</v>
      </c>
      <c r="G182" s="65" t="s">
        <v>13</v>
      </c>
      <c r="H182" s="65">
        <f t="shared" si="12"/>
        <v>0</v>
      </c>
    </row>
    <row r="183" spans="1:8">
      <c r="A183" s="67" t="e">
        <f>#REF!</f>
        <v>#REF!</v>
      </c>
      <c r="B183" s="63" t="e">
        <f t="shared" si="10"/>
        <v>#VALUE!</v>
      </c>
      <c r="C183" s="63" t="s">
        <v>106</v>
      </c>
      <c r="D183" s="64">
        <f t="shared" si="14"/>
        <v>0</v>
      </c>
      <c r="E183" s="84">
        <f t="shared" si="11"/>
        <v>0</v>
      </c>
      <c r="F183" s="86">
        <f t="shared" si="13"/>
        <v>0</v>
      </c>
      <c r="G183" s="65" t="s">
        <v>13</v>
      </c>
      <c r="H183" s="65">
        <f t="shared" si="12"/>
        <v>0</v>
      </c>
    </row>
    <row r="184" spans="1:8">
      <c r="A184" s="67" t="e">
        <f>#REF!</f>
        <v>#REF!</v>
      </c>
      <c r="B184" s="63" t="e">
        <f t="shared" si="10"/>
        <v>#VALUE!</v>
      </c>
      <c r="C184" s="63" t="s">
        <v>106</v>
      </c>
      <c r="D184" s="64">
        <f t="shared" si="14"/>
        <v>0</v>
      </c>
      <c r="E184" s="84">
        <f t="shared" si="11"/>
        <v>0</v>
      </c>
      <c r="F184" s="86">
        <f t="shared" si="13"/>
        <v>0</v>
      </c>
      <c r="G184" s="65" t="s">
        <v>13</v>
      </c>
      <c r="H184" s="65">
        <f t="shared" si="12"/>
        <v>0</v>
      </c>
    </row>
    <row r="185" spans="1:8">
      <c r="A185" s="67" t="e">
        <f>#REF!</f>
        <v>#REF!</v>
      </c>
      <c r="B185" s="63" t="e">
        <f t="shared" si="10"/>
        <v>#VALUE!</v>
      </c>
      <c r="C185" s="63" t="s">
        <v>106</v>
      </c>
      <c r="D185" s="64">
        <f t="shared" si="14"/>
        <v>0</v>
      </c>
      <c r="E185" s="84">
        <f t="shared" si="11"/>
        <v>0</v>
      </c>
      <c r="F185" s="86">
        <f t="shared" si="13"/>
        <v>0</v>
      </c>
      <c r="G185" s="65" t="s">
        <v>13</v>
      </c>
      <c r="H185" s="65">
        <f t="shared" si="12"/>
        <v>0</v>
      </c>
    </row>
    <row r="186" spans="1:8">
      <c r="A186" s="67" t="e">
        <f>#REF!</f>
        <v>#REF!</v>
      </c>
      <c r="B186" s="63" t="e">
        <f t="shared" ref="B186:B246" si="15">MID(O186,FIND(" ",O186)+1,8)</f>
        <v>#VALUE!</v>
      </c>
      <c r="C186" s="63" t="s">
        <v>106</v>
      </c>
      <c r="D186" s="64">
        <f t="shared" si="14"/>
        <v>0</v>
      </c>
      <c r="E186" s="84">
        <f t="shared" ref="E186:E246" si="16">M186</f>
        <v>0</v>
      </c>
      <c r="F186" s="86">
        <f t="shared" si="13"/>
        <v>0</v>
      </c>
      <c r="G186" s="65" t="s">
        <v>13</v>
      </c>
      <c r="H186" s="65">
        <f t="shared" ref="H186:H246" si="17">Q186</f>
        <v>0</v>
      </c>
    </row>
    <row r="187" spans="1:8">
      <c r="A187" s="67" t="e">
        <f>#REF!</f>
        <v>#REF!</v>
      </c>
      <c r="B187" s="63" t="e">
        <f t="shared" si="15"/>
        <v>#VALUE!</v>
      </c>
      <c r="C187" s="63" t="s">
        <v>106</v>
      </c>
      <c r="D187" s="64">
        <f t="shared" si="14"/>
        <v>0</v>
      </c>
      <c r="E187" s="84">
        <f t="shared" si="16"/>
        <v>0</v>
      </c>
      <c r="F187" s="86">
        <f t="shared" ref="F187:F247" si="18">(D187*E187)</f>
        <v>0</v>
      </c>
      <c r="G187" s="65" t="s">
        <v>13</v>
      </c>
      <c r="H187" s="65">
        <f t="shared" si="17"/>
        <v>0</v>
      </c>
    </row>
    <row r="188" spans="1:8">
      <c r="A188" s="67" t="e">
        <f>#REF!</f>
        <v>#REF!</v>
      </c>
      <c r="B188" s="63" t="e">
        <f t="shared" si="15"/>
        <v>#VALUE!</v>
      </c>
      <c r="C188" s="63" t="s">
        <v>106</v>
      </c>
      <c r="D188" s="64">
        <f t="shared" si="14"/>
        <v>0</v>
      </c>
      <c r="E188" s="84">
        <f t="shared" si="16"/>
        <v>0</v>
      </c>
      <c r="F188" s="86">
        <f t="shared" si="18"/>
        <v>0</v>
      </c>
      <c r="G188" s="65" t="s">
        <v>13</v>
      </c>
      <c r="H188" s="65">
        <f t="shared" si="17"/>
        <v>0</v>
      </c>
    </row>
    <row r="189" spans="1:8">
      <c r="A189" s="67" t="e">
        <f>#REF!</f>
        <v>#REF!</v>
      </c>
      <c r="B189" s="63" t="e">
        <f t="shared" si="15"/>
        <v>#VALUE!</v>
      </c>
      <c r="C189" s="63" t="s">
        <v>106</v>
      </c>
      <c r="D189" s="64">
        <f t="shared" si="14"/>
        <v>0</v>
      </c>
      <c r="E189" s="84">
        <f t="shared" si="16"/>
        <v>0</v>
      </c>
      <c r="F189" s="86">
        <f t="shared" si="18"/>
        <v>0</v>
      </c>
      <c r="G189" s="65" t="s">
        <v>13</v>
      </c>
      <c r="H189" s="65">
        <f t="shared" si="17"/>
        <v>0</v>
      </c>
    </row>
    <row r="190" spans="1:8">
      <c r="A190" s="67" t="e">
        <f>#REF!</f>
        <v>#REF!</v>
      </c>
      <c r="B190" s="63" t="e">
        <f t="shared" si="15"/>
        <v>#VALUE!</v>
      </c>
      <c r="C190" s="63" t="s">
        <v>106</v>
      </c>
      <c r="D190" s="64">
        <f t="shared" si="14"/>
        <v>0</v>
      </c>
      <c r="E190" s="84">
        <f t="shared" si="16"/>
        <v>0</v>
      </c>
      <c r="F190" s="86">
        <f t="shared" si="18"/>
        <v>0</v>
      </c>
      <c r="G190" s="65" t="s">
        <v>13</v>
      </c>
      <c r="H190" s="65">
        <f t="shared" si="17"/>
        <v>0</v>
      </c>
    </row>
    <row r="191" spans="1:8">
      <c r="A191" s="67" t="e">
        <f>#REF!</f>
        <v>#REF!</v>
      </c>
      <c r="B191" s="63" t="e">
        <f t="shared" si="15"/>
        <v>#VALUE!</v>
      </c>
      <c r="C191" s="63" t="s">
        <v>106</v>
      </c>
      <c r="D191" s="64">
        <f t="shared" si="14"/>
        <v>0</v>
      </c>
      <c r="E191" s="84">
        <f t="shared" si="16"/>
        <v>0</v>
      </c>
      <c r="F191" s="86">
        <f t="shared" si="18"/>
        <v>0</v>
      </c>
      <c r="G191" s="65" t="s">
        <v>13</v>
      </c>
      <c r="H191" s="65">
        <f t="shared" si="17"/>
        <v>0</v>
      </c>
    </row>
    <row r="192" spans="1:8">
      <c r="A192" s="67" t="e">
        <f>#REF!</f>
        <v>#REF!</v>
      </c>
      <c r="B192" s="63" t="e">
        <f t="shared" si="15"/>
        <v>#VALUE!</v>
      </c>
      <c r="C192" s="63" t="s">
        <v>106</v>
      </c>
      <c r="D192" s="64">
        <f t="shared" si="14"/>
        <v>0</v>
      </c>
      <c r="E192" s="84">
        <f t="shared" si="16"/>
        <v>0</v>
      </c>
      <c r="F192" s="86">
        <f t="shared" si="18"/>
        <v>0</v>
      </c>
      <c r="G192" s="65" t="s">
        <v>13</v>
      </c>
      <c r="H192" s="65">
        <f t="shared" si="17"/>
        <v>0</v>
      </c>
    </row>
    <row r="193" spans="1:8">
      <c r="A193" s="67" t="e">
        <f>#REF!</f>
        <v>#REF!</v>
      </c>
      <c r="B193" s="63" t="e">
        <f t="shared" si="15"/>
        <v>#VALUE!</v>
      </c>
      <c r="C193" s="63" t="s">
        <v>106</v>
      </c>
      <c r="D193" s="64">
        <f t="shared" si="14"/>
        <v>0</v>
      </c>
      <c r="E193" s="84">
        <f t="shared" si="16"/>
        <v>0</v>
      </c>
      <c r="F193" s="86">
        <f t="shared" si="18"/>
        <v>0</v>
      </c>
      <c r="G193" s="65" t="s">
        <v>13</v>
      </c>
      <c r="H193" s="65">
        <f t="shared" si="17"/>
        <v>0</v>
      </c>
    </row>
    <row r="194" spans="1:8">
      <c r="A194" s="67" t="e">
        <f>#REF!</f>
        <v>#REF!</v>
      </c>
      <c r="B194" s="63" t="e">
        <f t="shared" si="15"/>
        <v>#VALUE!</v>
      </c>
      <c r="C194" s="63" t="s">
        <v>106</v>
      </c>
      <c r="D194" s="64">
        <f t="shared" si="14"/>
        <v>0</v>
      </c>
      <c r="E194" s="84">
        <f t="shared" si="16"/>
        <v>0</v>
      </c>
      <c r="F194" s="86">
        <f t="shared" si="18"/>
        <v>0</v>
      </c>
      <c r="G194" s="65" t="s">
        <v>13</v>
      </c>
      <c r="H194" s="65">
        <f t="shared" si="17"/>
        <v>0</v>
      </c>
    </row>
    <row r="195" spans="1:8">
      <c r="A195" s="67" t="e">
        <f>#REF!</f>
        <v>#REF!</v>
      </c>
      <c r="B195" s="63" t="e">
        <f t="shared" si="15"/>
        <v>#VALUE!</v>
      </c>
      <c r="C195" s="63" t="s">
        <v>106</v>
      </c>
      <c r="D195" s="64">
        <f t="shared" ref="D195:D258" si="19">L195</f>
        <v>0</v>
      </c>
      <c r="E195" s="84">
        <f t="shared" si="16"/>
        <v>0</v>
      </c>
      <c r="F195" s="86">
        <f t="shared" si="18"/>
        <v>0</v>
      </c>
      <c r="G195" s="65" t="s">
        <v>13</v>
      </c>
      <c r="H195" s="65">
        <f t="shared" si="17"/>
        <v>0</v>
      </c>
    </row>
    <row r="196" spans="1:8">
      <c r="A196" s="67" t="e">
        <f>#REF!</f>
        <v>#REF!</v>
      </c>
      <c r="B196" s="63" t="e">
        <f t="shared" si="15"/>
        <v>#VALUE!</v>
      </c>
      <c r="C196" s="63" t="s">
        <v>106</v>
      </c>
      <c r="D196" s="64">
        <f t="shared" si="19"/>
        <v>0</v>
      </c>
      <c r="E196" s="84">
        <f t="shared" si="16"/>
        <v>0</v>
      </c>
      <c r="F196" s="86">
        <f t="shared" si="18"/>
        <v>0</v>
      </c>
      <c r="G196" s="65" t="s">
        <v>13</v>
      </c>
      <c r="H196" s="65">
        <f t="shared" si="17"/>
        <v>0</v>
      </c>
    </row>
    <row r="197" spans="1:8">
      <c r="A197" s="67" t="e">
        <f>#REF!</f>
        <v>#REF!</v>
      </c>
      <c r="B197" s="63" t="e">
        <f t="shared" si="15"/>
        <v>#VALUE!</v>
      </c>
      <c r="C197" s="63" t="s">
        <v>106</v>
      </c>
      <c r="D197" s="64">
        <f t="shared" si="19"/>
        <v>0</v>
      </c>
      <c r="E197" s="84">
        <f t="shared" si="16"/>
        <v>0</v>
      </c>
      <c r="F197" s="86">
        <f t="shared" si="18"/>
        <v>0</v>
      </c>
      <c r="G197" s="65" t="s">
        <v>13</v>
      </c>
      <c r="H197" s="65">
        <f t="shared" si="17"/>
        <v>0</v>
      </c>
    </row>
    <row r="198" spans="1:8">
      <c r="A198" s="67" t="e">
        <f>#REF!</f>
        <v>#REF!</v>
      </c>
      <c r="B198" s="63" t="e">
        <f t="shared" si="15"/>
        <v>#VALUE!</v>
      </c>
      <c r="C198" s="63" t="s">
        <v>106</v>
      </c>
      <c r="D198" s="64">
        <f t="shared" si="19"/>
        <v>0</v>
      </c>
      <c r="E198" s="84">
        <f t="shared" si="16"/>
        <v>0</v>
      </c>
      <c r="F198" s="86">
        <f t="shared" si="18"/>
        <v>0</v>
      </c>
      <c r="G198" s="65" t="s">
        <v>13</v>
      </c>
      <c r="H198" s="65">
        <f t="shared" si="17"/>
        <v>0</v>
      </c>
    </row>
    <row r="199" spans="1:8">
      <c r="A199" s="67" t="e">
        <f>#REF!</f>
        <v>#REF!</v>
      </c>
      <c r="B199" s="63" t="e">
        <f t="shared" si="15"/>
        <v>#VALUE!</v>
      </c>
      <c r="C199" s="63" t="s">
        <v>106</v>
      </c>
      <c r="D199" s="64">
        <f t="shared" si="19"/>
        <v>0</v>
      </c>
      <c r="E199" s="84">
        <f t="shared" si="16"/>
        <v>0</v>
      </c>
      <c r="F199" s="86">
        <f t="shared" si="18"/>
        <v>0</v>
      </c>
      <c r="G199" s="65" t="s">
        <v>13</v>
      </c>
      <c r="H199" s="65">
        <f t="shared" si="17"/>
        <v>0</v>
      </c>
    </row>
    <row r="200" spans="1:8">
      <c r="A200" s="67" t="e">
        <f>#REF!</f>
        <v>#REF!</v>
      </c>
      <c r="B200" s="63" t="e">
        <f t="shared" si="15"/>
        <v>#VALUE!</v>
      </c>
      <c r="C200" s="63" t="s">
        <v>106</v>
      </c>
      <c r="D200" s="64">
        <f t="shared" si="19"/>
        <v>0</v>
      </c>
      <c r="E200" s="84">
        <f t="shared" si="16"/>
        <v>0</v>
      </c>
      <c r="F200" s="86">
        <f t="shared" si="18"/>
        <v>0</v>
      </c>
      <c r="G200" s="65" t="s">
        <v>13</v>
      </c>
      <c r="H200" s="65">
        <f t="shared" si="17"/>
        <v>0</v>
      </c>
    </row>
    <row r="201" spans="1:8">
      <c r="A201" s="67" t="e">
        <f>#REF!</f>
        <v>#REF!</v>
      </c>
      <c r="B201" s="63" t="e">
        <f t="shared" si="15"/>
        <v>#VALUE!</v>
      </c>
      <c r="C201" s="63" t="s">
        <v>106</v>
      </c>
      <c r="D201" s="64">
        <f t="shared" si="19"/>
        <v>0</v>
      </c>
      <c r="E201" s="84">
        <f t="shared" si="16"/>
        <v>0</v>
      </c>
      <c r="F201" s="86">
        <f t="shared" si="18"/>
        <v>0</v>
      </c>
      <c r="G201" s="65" t="s">
        <v>13</v>
      </c>
      <c r="H201" s="65">
        <f t="shared" si="17"/>
        <v>0</v>
      </c>
    </row>
    <row r="202" spans="1:8">
      <c r="A202" s="67" t="e">
        <f>#REF!</f>
        <v>#REF!</v>
      </c>
      <c r="B202" s="63" t="e">
        <f t="shared" si="15"/>
        <v>#VALUE!</v>
      </c>
      <c r="C202" s="63" t="s">
        <v>106</v>
      </c>
      <c r="D202" s="64">
        <f t="shared" si="19"/>
        <v>0</v>
      </c>
      <c r="E202" s="84">
        <f t="shared" si="16"/>
        <v>0</v>
      </c>
      <c r="F202" s="86">
        <f t="shared" si="18"/>
        <v>0</v>
      </c>
      <c r="G202" s="65" t="s">
        <v>13</v>
      </c>
      <c r="H202" s="65">
        <f t="shared" si="17"/>
        <v>0</v>
      </c>
    </row>
    <row r="203" spans="1:8">
      <c r="A203" s="67" t="e">
        <f>#REF!</f>
        <v>#REF!</v>
      </c>
      <c r="B203" s="63" t="e">
        <f t="shared" si="15"/>
        <v>#VALUE!</v>
      </c>
      <c r="C203" s="63" t="s">
        <v>106</v>
      </c>
      <c r="D203" s="64">
        <f t="shared" si="19"/>
        <v>0</v>
      </c>
      <c r="E203" s="84">
        <f t="shared" si="16"/>
        <v>0</v>
      </c>
      <c r="F203" s="86">
        <f t="shared" si="18"/>
        <v>0</v>
      </c>
      <c r="G203" s="65" t="s">
        <v>13</v>
      </c>
      <c r="H203" s="65">
        <f t="shared" si="17"/>
        <v>0</v>
      </c>
    </row>
    <row r="204" spans="1:8">
      <c r="A204" s="67" t="e">
        <f>#REF!</f>
        <v>#REF!</v>
      </c>
      <c r="B204" s="63" t="e">
        <f t="shared" si="15"/>
        <v>#VALUE!</v>
      </c>
      <c r="C204" s="63" t="s">
        <v>106</v>
      </c>
      <c r="D204" s="64">
        <f t="shared" si="19"/>
        <v>0</v>
      </c>
      <c r="E204" s="84">
        <f t="shared" si="16"/>
        <v>0</v>
      </c>
      <c r="F204" s="86">
        <f t="shared" si="18"/>
        <v>0</v>
      </c>
      <c r="G204" s="65" t="s">
        <v>13</v>
      </c>
      <c r="H204" s="65">
        <f t="shared" si="17"/>
        <v>0</v>
      </c>
    </row>
    <row r="205" spans="1:8">
      <c r="A205" s="67" t="e">
        <f>#REF!</f>
        <v>#REF!</v>
      </c>
      <c r="B205" s="63" t="e">
        <f t="shared" si="15"/>
        <v>#VALUE!</v>
      </c>
      <c r="C205" s="63" t="s">
        <v>106</v>
      </c>
      <c r="D205" s="64">
        <f t="shared" si="19"/>
        <v>0</v>
      </c>
      <c r="E205" s="84">
        <f t="shared" si="16"/>
        <v>0</v>
      </c>
      <c r="F205" s="86">
        <f t="shared" si="18"/>
        <v>0</v>
      </c>
      <c r="G205" s="65" t="s">
        <v>13</v>
      </c>
      <c r="H205" s="65">
        <f t="shared" si="17"/>
        <v>0</v>
      </c>
    </row>
    <row r="206" spans="1:8">
      <c r="A206" s="67" t="e">
        <f>#REF!</f>
        <v>#REF!</v>
      </c>
      <c r="B206" s="63" t="e">
        <f t="shared" si="15"/>
        <v>#VALUE!</v>
      </c>
      <c r="C206" s="63" t="s">
        <v>106</v>
      </c>
      <c r="D206" s="64">
        <f t="shared" si="19"/>
        <v>0</v>
      </c>
      <c r="E206" s="84">
        <f t="shared" si="16"/>
        <v>0</v>
      </c>
      <c r="F206" s="86">
        <f t="shared" si="18"/>
        <v>0</v>
      </c>
      <c r="G206" s="65" t="s">
        <v>13</v>
      </c>
      <c r="H206" s="65">
        <f t="shared" si="17"/>
        <v>0</v>
      </c>
    </row>
    <row r="207" spans="1:8">
      <c r="A207" s="67" t="e">
        <f>#REF!</f>
        <v>#REF!</v>
      </c>
      <c r="B207" s="63" t="e">
        <f t="shared" si="15"/>
        <v>#VALUE!</v>
      </c>
      <c r="C207" s="63" t="s">
        <v>106</v>
      </c>
      <c r="D207" s="64">
        <f t="shared" si="19"/>
        <v>0</v>
      </c>
      <c r="E207" s="84">
        <f t="shared" si="16"/>
        <v>0</v>
      </c>
      <c r="F207" s="86">
        <f t="shared" si="18"/>
        <v>0</v>
      </c>
      <c r="G207" s="65" t="s">
        <v>13</v>
      </c>
      <c r="H207" s="65">
        <f t="shared" si="17"/>
        <v>0</v>
      </c>
    </row>
    <row r="208" spans="1:8">
      <c r="A208" s="67" t="e">
        <f>#REF!</f>
        <v>#REF!</v>
      </c>
      <c r="B208" s="63" t="e">
        <f t="shared" si="15"/>
        <v>#VALUE!</v>
      </c>
      <c r="C208" s="63" t="s">
        <v>106</v>
      </c>
      <c r="D208" s="64">
        <f t="shared" si="19"/>
        <v>0</v>
      </c>
      <c r="E208" s="84">
        <f t="shared" si="16"/>
        <v>0</v>
      </c>
      <c r="F208" s="86">
        <f t="shared" si="18"/>
        <v>0</v>
      </c>
      <c r="G208" s="65" t="s">
        <v>13</v>
      </c>
      <c r="H208" s="65">
        <f t="shared" si="17"/>
        <v>0</v>
      </c>
    </row>
    <row r="209" spans="1:8">
      <c r="A209" s="67" t="e">
        <f>#REF!</f>
        <v>#REF!</v>
      </c>
      <c r="B209" s="63" t="e">
        <f t="shared" si="15"/>
        <v>#VALUE!</v>
      </c>
      <c r="C209" s="63" t="s">
        <v>106</v>
      </c>
      <c r="D209" s="64">
        <f t="shared" si="19"/>
        <v>0</v>
      </c>
      <c r="E209" s="84">
        <f t="shared" si="16"/>
        <v>0</v>
      </c>
      <c r="F209" s="86">
        <f t="shared" si="18"/>
        <v>0</v>
      </c>
      <c r="G209" s="65" t="s">
        <v>13</v>
      </c>
      <c r="H209" s="65">
        <f t="shared" si="17"/>
        <v>0</v>
      </c>
    </row>
    <row r="210" spans="1:8">
      <c r="A210" s="67" t="e">
        <f>#REF!</f>
        <v>#REF!</v>
      </c>
      <c r="B210" s="63" t="e">
        <f t="shared" si="15"/>
        <v>#VALUE!</v>
      </c>
      <c r="C210" s="63" t="s">
        <v>106</v>
      </c>
      <c r="D210" s="64">
        <f t="shared" si="19"/>
        <v>0</v>
      </c>
      <c r="E210" s="84">
        <f t="shared" si="16"/>
        <v>0</v>
      </c>
      <c r="F210" s="86">
        <f t="shared" si="18"/>
        <v>0</v>
      </c>
      <c r="G210" s="65" t="s">
        <v>13</v>
      </c>
      <c r="H210" s="65">
        <f t="shared" si="17"/>
        <v>0</v>
      </c>
    </row>
    <row r="211" spans="1:8">
      <c r="A211" s="67" t="e">
        <f>#REF!</f>
        <v>#REF!</v>
      </c>
      <c r="B211" s="63" t="e">
        <f t="shared" si="15"/>
        <v>#VALUE!</v>
      </c>
      <c r="C211" s="63" t="s">
        <v>106</v>
      </c>
      <c r="D211" s="64">
        <f t="shared" si="19"/>
        <v>0</v>
      </c>
      <c r="E211" s="84">
        <f t="shared" si="16"/>
        <v>0</v>
      </c>
      <c r="F211" s="86">
        <f t="shared" si="18"/>
        <v>0</v>
      </c>
      <c r="G211" s="65" t="s">
        <v>13</v>
      </c>
      <c r="H211" s="65">
        <f t="shared" si="17"/>
        <v>0</v>
      </c>
    </row>
    <row r="212" spans="1:8">
      <c r="A212" s="67" t="e">
        <f>#REF!</f>
        <v>#REF!</v>
      </c>
      <c r="B212" s="63" t="e">
        <f t="shared" si="15"/>
        <v>#VALUE!</v>
      </c>
      <c r="C212" s="63" t="s">
        <v>106</v>
      </c>
      <c r="D212" s="64">
        <f t="shared" si="19"/>
        <v>0</v>
      </c>
      <c r="E212" s="84">
        <f t="shared" si="16"/>
        <v>0</v>
      </c>
      <c r="F212" s="86">
        <f t="shared" si="18"/>
        <v>0</v>
      </c>
      <c r="G212" s="65" t="s">
        <v>13</v>
      </c>
      <c r="H212" s="65">
        <f t="shared" si="17"/>
        <v>0</v>
      </c>
    </row>
    <row r="213" spans="1:8">
      <c r="A213" s="67" t="e">
        <f>#REF!</f>
        <v>#REF!</v>
      </c>
      <c r="B213" s="63" t="e">
        <f t="shared" si="15"/>
        <v>#VALUE!</v>
      </c>
      <c r="C213" s="63" t="s">
        <v>106</v>
      </c>
      <c r="D213" s="64">
        <f t="shared" si="19"/>
        <v>0</v>
      </c>
      <c r="E213" s="84">
        <f t="shared" si="16"/>
        <v>0</v>
      </c>
      <c r="F213" s="86">
        <f t="shared" si="18"/>
        <v>0</v>
      </c>
      <c r="G213" s="65" t="s">
        <v>13</v>
      </c>
      <c r="H213" s="65">
        <f t="shared" si="17"/>
        <v>0</v>
      </c>
    </row>
    <row r="214" spans="1:8">
      <c r="A214" s="67" t="e">
        <f>#REF!</f>
        <v>#REF!</v>
      </c>
      <c r="B214" s="63" t="e">
        <f t="shared" si="15"/>
        <v>#VALUE!</v>
      </c>
      <c r="C214" s="63" t="s">
        <v>106</v>
      </c>
      <c r="D214" s="64">
        <f t="shared" si="19"/>
        <v>0</v>
      </c>
      <c r="E214" s="84">
        <f t="shared" si="16"/>
        <v>0</v>
      </c>
      <c r="F214" s="86">
        <f t="shared" si="18"/>
        <v>0</v>
      </c>
      <c r="G214" s="65" t="s">
        <v>13</v>
      </c>
      <c r="H214" s="65">
        <f t="shared" si="17"/>
        <v>0</v>
      </c>
    </row>
    <row r="215" spans="1:8">
      <c r="A215" s="67" t="e">
        <f>#REF!</f>
        <v>#REF!</v>
      </c>
      <c r="B215" s="63" t="e">
        <f t="shared" si="15"/>
        <v>#VALUE!</v>
      </c>
      <c r="C215" s="63" t="s">
        <v>106</v>
      </c>
      <c r="D215" s="64">
        <f t="shared" si="19"/>
        <v>0</v>
      </c>
      <c r="E215" s="84">
        <f t="shared" si="16"/>
        <v>0</v>
      </c>
      <c r="F215" s="86">
        <f t="shared" si="18"/>
        <v>0</v>
      </c>
      <c r="G215" s="65" t="s">
        <v>13</v>
      </c>
      <c r="H215" s="65">
        <f t="shared" si="17"/>
        <v>0</v>
      </c>
    </row>
    <row r="216" spans="1:8">
      <c r="A216" s="67" t="e">
        <f>#REF!</f>
        <v>#REF!</v>
      </c>
      <c r="B216" s="63" t="e">
        <f t="shared" si="15"/>
        <v>#VALUE!</v>
      </c>
      <c r="C216" s="63" t="s">
        <v>106</v>
      </c>
      <c r="D216" s="64">
        <f t="shared" si="19"/>
        <v>0</v>
      </c>
      <c r="E216" s="84">
        <f t="shared" si="16"/>
        <v>0</v>
      </c>
      <c r="F216" s="86">
        <f t="shared" si="18"/>
        <v>0</v>
      </c>
      <c r="G216" s="65" t="s">
        <v>13</v>
      </c>
      <c r="H216" s="65">
        <f t="shared" si="17"/>
        <v>0</v>
      </c>
    </row>
    <row r="217" spans="1:8">
      <c r="A217" s="67" t="e">
        <f>#REF!</f>
        <v>#REF!</v>
      </c>
      <c r="B217" s="63" t="e">
        <f t="shared" si="15"/>
        <v>#VALUE!</v>
      </c>
      <c r="C217" s="63" t="s">
        <v>106</v>
      </c>
      <c r="D217" s="64">
        <f t="shared" si="19"/>
        <v>0</v>
      </c>
      <c r="E217" s="84">
        <f t="shared" si="16"/>
        <v>0</v>
      </c>
      <c r="F217" s="86">
        <f t="shared" si="18"/>
        <v>0</v>
      </c>
      <c r="G217" s="65" t="s">
        <v>13</v>
      </c>
      <c r="H217" s="65">
        <f t="shared" si="17"/>
        <v>0</v>
      </c>
    </row>
    <row r="218" spans="1:8">
      <c r="A218" s="67" t="e">
        <f>#REF!</f>
        <v>#REF!</v>
      </c>
      <c r="B218" s="63" t="e">
        <f t="shared" si="15"/>
        <v>#VALUE!</v>
      </c>
      <c r="C218" s="63" t="s">
        <v>106</v>
      </c>
      <c r="D218" s="64">
        <f t="shared" si="19"/>
        <v>0</v>
      </c>
      <c r="E218" s="84">
        <f t="shared" si="16"/>
        <v>0</v>
      </c>
      <c r="F218" s="86">
        <f>(D218*E218)</f>
        <v>0</v>
      </c>
      <c r="G218" s="65" t="s">
        <v>13</v>
      </c>
      <c r="H218" s="65">
        <f t="shared" si="17"/>
        <v>0</v>
      </c>
    </row>
    <row r="219" spans="1:8">
      <c r="A219" s="67" t="e">
        <f>#REF!</f>
        <v>#REF!</v>
      </c>
      <c r="B219" s="63" t="e">
        <f t="shared" si="15"/>
        <v>#VALUE!</v>
      </c>
      <c r="C219" s="63" t="s">
        <v>106</v>
      </c>
      <c r="D219" s="64">
        <f t="shared" si="19"/>
        <v>0</v>
      </c>
      <c r="E219" s="84">
        <f t="shared" si="16"/>
        <v>0</v>
      </c>
      <c r="F219" s="86">
        <f t="shared" si="18"/>
        <v>0</v>
      </c>
      <c r="G219" s="65" t="s">
        <v>13</v>
      </c>
      <c r="H219" s="65">
        <f t="shared" si="17"/>
        <v>0</v>
      </c>
    </row>
    <row r="220" spans="1:8">
      <c r="A220" s="67" t="e">
        <f>#REF!</f>
        <v>#REF!</v>
      </c>
      <c r="B220" s="63" t="e">
        <f t="shared" si="15"/>
        <v>#VALUE!</v>
      </c>
      <c r="C220" s="63" t="s">
        <v>106</v>
      </c>
      <c r="D220" s="64">
        <f t="shared" si="19"/>
        <v>0</v>
      </c>
      <c r="E220" s="84">
        <f t="shared" si="16"/>
        <v>0</v>
      </c>
      <c r="F220" s="86">
        <f t="shared" si="18"/>
        <v>0</v>
      </c>
      <c r="G220" s="65" t="s">
        <v>13</v>
      </c>
      <c r="H220" s="65">
        <f t="shared" si="17"/>
        <v>0</v>
      </c>
    </row>
    <row r="221" spans="1:8">
      <c r="A221" s="67" t="e">
        <f>#REF!</f>
        <v>#REF!</v>
      </c>
      <c r="B221" s="63" t="e">
        <f t="shared" si="15"/>
        <v>#VALUE!</v>
      </c>
      <c r="C221" s="63" t="s">
        <v>106</v>
      </c>
      <c r="D221" s="64">
        <f t="shared" si="19"/>
        <v>0</v>
      </c>
      <c r="E221" s="84">
        <f t="shared" si="16"/>
        <v>0</v>
      </c>
      <c r="F221" s="86">
        <f t="shared" si="18"/>
        <v>0</v>
      </c>
      <c r="G221" s="65" t="s">
        <v>13</v>
      </c>
      <c r="H221" s="65">
        <f t="shared" si="17"/>
        <v>0</v>
      </c>
    </row>
    <row r="222" spans="1:8">
      <c r="A222" s="67" t="e">
        <f>#REF!</f>
        <v>#REF!</v>
      </c>
      <c r="B222" s="63" t="e">
        <f t="shared" si="15"/>
        <v>#VALUE!</v>
      </c>
      <c r="C222" s="63" t="s">
        <v>106</v>
      </c>
      <c r="D222" s="64">
        <f t="shared" si="19"/>
        <v>0</v>
      </c>
      <c r="E222" s="84">
        <f t="shared" si="16"/>
        <v>0</v>
      </c>
      <c r="F222" s="86">
        <f t="shared" si="18"/>
        <v>0</v>
      </c>
      <c r="G222" s="65" t="s">
        <v>13</v>
      </c>
      <c r="H222" s="65">
        <f t="shared" si="17"/>
        <v>0</v>
      </c>
    </row>
    <row r="223" spans="1:8">
      <c r="A223" s="67" t="e">
        <f>#REF!</f>
        <v>#REF!</v>
      </c>
      <c r="B223" s="63" t="e">
        <f t="shared" si="15"/>
        <v>#VALUE!</v>
      </c>
      <c r="C223" s="63" t="s">
        <v>106</v>
      </c>
      <c r="D223" s="64">
        <f t="shared" si="19"/>
        <v>0</v>
      </c>
      <c r="E223" s="84">
        <f t="shared" si="16"/>
        <v>0</v>
      </c>
      <c r="F223" s="86">
        <f t="shared" si="18"/>
        <v>0</v>
      </c>
      <c r="G223" s="65" t="s">
        <v>13</v>
      </c>
      <c r="H223" s="65">
        <f t="shared" si="17"/>
        <v>0</v>
      </c>
    </row>
    <row r="224" spans="1:8">
      <c r="A224" s="67" t="e">
        <f>#REF!</f>
        <v>#REF!</v>
      </c>
      <c r="B224" s="63" t="e">
        <f t="shared" si="15"/>
        <v>#VALUE!</v>
      </c>
      <c r="C224" s="63" t="s">
        <v>106</v>
      </c>
      <c r="D224" s="64">
        <f t="shared" si="19"/>
        <v>0</v>
      </c>
      <c r="E224" s="84">
        <f t="shared" si="16"/>
        <v>0</v>
      </c>
      <c r="F224" s="86">
        <f t="shared" si="18"/>
        <v>0</v>
      </c>
      <c r="G224" s="65" t="s">
        <v>13</v>
      </c>
      <c r="H224" s="65">
        <f t="shared" si="17"/>
        <v>0</v>
      </c>
    </row>
    <row r="225" spans="1:8">
      <c r="A225" s="67" t="e">
        <f>#REF!</f>
        <v>#REF!</v>
      </c>
      <c r="B225" s="63" t="e">
        <f t="shared" si="15"/>
        <v>#VALUE!</v>
      </c>
      <c r="C225" s="63" t="s">
        <v>106</v>
      </c>
      <c r="D225" s="64">
        <f t="shared" si="19"/>
        <v>0</v>
      </c>
      <c r="E225" s="84">
        <f t="shared" si="16"/>
        <v>0</v>
      </c>
      <c r="F225" s="86">
        <f t="shared" si="18"/>
        <v>0</v>
      </c>
      <c r="G225" s="65" t="s">
        <v>13</v>
      </c>
      <c r="H225" s="65">
        <f t="shared" si="17"/>
        <v>0</v>
      </c>
    </row>
    <row r="226" spans="1:8">
      <c r="A226" s="67" t="e">
        <f>#REF!</f>
        <v>#REF!</v>
      </c>
      <c r="B226" s="63" t="e">
        <f t="shared" si="15"/>
        <v>#VALUE!</v>
      </c>
      <c r="C226" s="63" t="s">
        <v>106</v>
      </c>
      <c r="D226" s="64">
        <f t="shared" si="19"/>
        <v>0</v>
      </c>
      <c r="E226" s="84">
        <f t="shared" si="16"/>
        <v>0</v>
      </c>
      <c r="F226" s="86">
        <f t="shared" si="18"/>
        <v>0</v>
      </c>
      <c r="G226" s="65" t="s">
        <v>13</v>
      </c>
      <c r="H226" s="65">
        <f t="shared" si="17"/>
        <v>0</v>
      </c>
    </row>
    <row r="227" spans="1:8">
      <c r="A227" s="67" t="e">
        <f>#REF!</f>
        <v>#REF!</v>
      </c>
      <c r="B227" s="63" t="e">
        <f t="shared" si="15"/>
        <v>#VALUE!</v>
      </c>
      <c r="C227" s="63" t="s">
        <v>106</v>
      </c>
      <c r="D227" s="64">
        <f t="shared" si="19"/>
        <v>0</v>
      </c>
      <c r="E227" s="84">
        <f t="shared" si="16"/>
        <v>0</v>
      </c>
      <c r="F227" s="86">
        <f t="shared" si="18"/>
        <v>0</v>
      </c>
      <c r="G227" s="65" t="s">
        <v>13</v>
      </c>
      <c r="H227" s="65">
        <f t="shared" si="17"/>
        <v>0</v>
      </c>
    </row>
    <row r="228" spans="1:8">
      <c r="A228" s="67" t="e">
        <f>#REF!</f>
        <v>#REF!</v>
      </c>
      <c r="B228" s="63" t="e">
        <f t="shared" si="15"/>
        <v>#VALUE!</v>
      </c>
      <c r="C228" s="63" t="s">
        <v>106</v>
      </c>
      <c r="D228" s="64">
        <f t="shared" si="19"/>
        <v>0</v>
      </c>
      <c r="E228" s="84">
        <f t="shared" si="16"/>
        <v>0</v>
      </c>
      <c r="F228" s="86">
        <f t="shared" si="18"/>
        <v>0</v>
      </c>
      <c r="G228" s="65" t="s">
        <v>13</v>
      </c>
      <c r="H228" s="65">
        <f t="shared" si="17"/>
        <v>0</v>
      </c>
    </row>
    <row r="229" spans="1:8">
      <c r="A229" s="67" t="e">
        <f>#REF!</f>
        <v>#REF!</v>
      </c>
      <c r="B229" s="63" t="e">
        <f t="shared" si="15"/>
        <v>#VALUE!</v>
      </c>
      <c r="C229" s="63" t="s">
        <v>106</v>
      </c>
      <c r="D229" s="64">
        <f t="shared" si="19"/>
        <v>0</v>
      </c>
      <c r="E229" s="84">
        <f t="shared" si="16"/>
        <v>0</v>
      </c>
      <c r="F229" s="86">
        <f t="shared" si="18"/>
        <v>0</v>
      </c>
      <c r="G229" s="65" t="s">
        <v>13</v>
      </c>
      <c r="H229" s="65">
        <f t="shared" si="17"/>
        <v>0</v>
      </c>
    </row>
    <row r="230" spans="1:8">
      <c r="A230" s="67" t="e">
        <f>#REF!</f>
        <v>#REF!</v>
      </c>
      <c r="B230" s="63" t="e">
        <f t="shared" si="15"/>
        <v>#VALUE!</v>
      </c>
      <c r="C230" s="63" t="s">
        <v>106</v>
      </c>
      <c r="D230" s="64">
        <f t="shared" si="19"/>
        <v>0</v>
      </c>
      <c r="E230" s="84">
        <f t="shared" si="16"/>
        <v>0</v>
      </c>
      <c r="F230" s="86">
        <f t="shared" si="18"/>
        <v>0</v>
      </c>
      <c r="G230" s="65" t="s">
        <v>13</v>
      </c>
      <c r="H230" s="65">
        <f t="shared" si="17"/>
        <v>0</v>
      </c>
    </row>
    <row r="231" spans="1:8">
      <c r="A231" s="67" t="e">
        <f>#REF!</f>
        <v>#REF!</v>
      </c>
      <c r="B231" s="63" t="e">
        <f t="shared" si="15"/>
        <v>#VALUE!</v>
      </c>
      <c r="C231" s="63" t="s">
        <v>106</v>
      </c>
      <c r="D231" s="64">
        <f t="shared" si="19"/>
        <v>0</v>
      </c>
      <c r="E231" s="84">
        <f t="shared" si="16"/>
        <v>0</v>
      </c>
      <c r="F231" s="86">
        <f t="shared" si="18"/>
        <v>0</v>
      </c>
      <c r="G231" s="65" t="s">
        <v>13</v>
      </c>
      <c r="H231" s="65">
        <f t="shared" si="17"/>
        <v>0</v>
      </c>
    </row>
    <row r="232" spans="1:8">
      <c r="A232" s="67" t="e">
        <f>#REF!</f>
        <v>#REF!</v>
      </c>
      <c r="B232" s="63" t="e">
        <f t="shared" si="15"/>
        <v>#VALUE!</v>
      </c>
      <c r="C232" s="63" t="s">
        <v>106</v>
      </c>
      <c r="D232" s="64">
        <f t="shared" si="19"/>
        <v>0</v>
      </c>
      <c r="E232" s="84">
        <f t="shared" si="16"/>
        <v>0</v>
      </c>
      <c r="F232" s="86">
        <f t="shared" si="18"/>
        <v>0</v>
      </c>
      <c r="G232" s="65" t="s">
        <v>13</v>
      </c>
      <c r="H232" s="65">
        <f t="shared" si="17"/>
        <v>0</v>
      </c>
    </row>
    <row r="233" spans="1:8">
      <c r="A233" s="67" t="e">
        <f>#REF!</f>
        <v>#REF!</v>
      </c>
      <c r="B233" s="63" t="e">
        <f t="shared" si="15"/>
        <v>#VALUE!</v>
      </c>
      <c r="C233" s="63" t="s">
        <v>106</v>
      </c>
      <c r="D233" s="64">
        <f t="shared" si="19"/>
        <v>0</v>
      </c>
      <c r="E233" s="84">
        <f t="shared" si="16"/>
        <v>0</v>
      </c>
      <c r="F233" s="86">
        <f t="shared" si="18"/>
        <v>0</v>
      </c>
      <c r="G233" s="65" t="s">
        <v>13</v>
      </c>
      <c r="H233" s="65">
        <f t="shared" si="17"/>
        <v>0</v>
      </c>
    </row>
    <row r="234" spans="1:8">
      <c r="A234" s="67" t="e">
        <f>#REF!</f>
        <v>#REF!</v>
      </c>
      <c r="B234" s="63" t="e">
        <f t="shared" si="15"/>
        <v>#VALUE!</v>
      </c>
      <c r="C234" s="63" t="s">
        <v>106</v>
      </c>
      <c r="D234" s="64">
        <f t="shared" si="19"/>
        <v>0</v>
      </c>
      <c r="E234" s="84">
        <f t="shared" si="16"/>
        <v>0</v>
      </c>
      <c r="F234" s="86">
        <f t="shared" si="18"/>
        <v>0</v>
      </c>
      <c r="G234" s="65" t="s">
        <v>13</v>
      </c>
      <c r="H234" s="65">
        <f t="shared" si="17"/>
        <v>0</v>
      </c>
    </row>
    <row r="235" spans="1:8">
      <c r="A235" s="67" t="e">
        <f>#REF!</f>
        <v>#REF!</v>
      </c>
      <c r="B235" s="63" t="e">
        <f t="shared" si="15"/>
        <v>#VALUE!</v>
      </c>
      <c r="C235" s="63" t="s">
        <v>106</v>
      </c>
      <c r="D235" s="64">
        <f t="shared" si="19"/>
        <v>0</v>
      </c>
      <c r="E235" s="84">
        <f t="shared" si="16"/>
        <v>0</v>
      </c>
      <c r="F235" s="86">
        <f t="shared" si="18"/>
        <v>0</v>
      </c>
      <c r="G235" s="65" t="s">
        <v>13</v>
      </c>
      <c r="H235" s="65">
        <f t="shared" si="17"/>
        <v>0</v>
      </c>
    </row>
    <row r="236" spans="1:8">
      <c r="A236" s="67" t="e">
        <f>#REF!</f>
        <v>#REF!</v>
      </c>
      <c r="B236" s="63" t="e">
        <f t="shared" si="15"/>
        <v>#VALUE!</v>
      </c>
      <c r="C236" s="63" t="s">
        <v>106</v>
      </c>
      <c r="D236" s="64">
        <f t="shared" si="19"/>
        <v>0</v>
      </c>
      <c r="E236" s="84">
        <f t="shared" si="16"/>
        <v>0</v>
      </c>
      <c r="F236" s="86">
        <f t="shared" si="18"/>
        <v>0</v>
      </c>
      <c r="G236" s="65" t="s">
        <v>13</v>
      </c>
      <c r="H236" s="65">
        <f t="shared" si="17"/>
        <v>0</v>
      </c>
    </row>
    <row r="237" spans="1:8">
      <c r="A237" s="67" t="e">
        <f>#REF!</f>
        <v>#REF!</v>
      </c>
      <c r="B237" s="63" t="e">
        <f t="shared" si="15"/>
        <v>#VALUE!</v>
      </c>
      <c r="C237" s="63" t="s">
        <v>106</v>
      </c>
      <c r="D237" s="64">
        <f t="shared" si="19"/>
        <v>0</v>
      </c>
      <c r="E237" s="84">
        <f t="shared" si="16"/>
        <v>0</v>
      </c>
      <c r="F237" s="86">
        <f t="shared" si="18"/>
        <v>0</v>
      </c>
      <c r="G237" s="65" t="s">
        <v>13</v>
      </c>
      <c r="H237" s="65">
        <f t="shared" si="17"/>
        <v>0</v>
      </c>
    </row>
    <row r="238" spans="1:8">
      <c r="A238" s="67" t="e">
        <f>#REF!</f>
        <v>#REF!</v>
      </c>
      <c r="B238" s="63" t="e">
        <f t="shared" si="15"/>
        <v>#VALUE!</v>
      </c>
      <c r="C238" s="63" t="s">
        <v>106</v>
      </c>
      <c r="D238" s="64">
        <f t="shared" si="19"/>
        <v>0</v>
      </c>
      <c r="E238" s="84">
        <f t="shared" si="16"/>
        <v>0</v>
      </c>
      <c r="F238" s="86">
        <f t="shared" si="18"/>
        <v>0</v>
      </c>
      <c r="G238" s="65" t="s">
        <v>13</v>
      </c>
      <c r="H238" s="65">
        <f t="shared" si="17"/>
        <v>0</v>
      </c>
    </row>
    <row r="239" spans="1:8">
      <c r="A239" s="67" t="e">
        <f>#REF!</f>
        <v>#REF!</v>
      </c>
      <c r="B239" s="63" t="e">
        <f t="shared" si="15"/>
        <v>#VALUE!</v>
      </c>
      <c r="C239" s="63" t="s">
        <v>106</v>
      </c>
      <c r="D239" s="64">
        <f t="shared" si="19"/>
        <v>0</v>
      </c>
      <c r="E239" s="84">
        <f t="shared" si="16"/>
        <v>0</v>
      </c>
      <c r="F239" s="86">
        <f t="shared" si="18"/>
        <v>0</v>
      </c>
      <c r="G239" s="65" t="s">
        <v>13</v>
      </c>
      <c r="H239" s="65">
        <f t="shared" si="17"/>
        <v>0</v>
      </c>
    </row>
    <row r="240" spans="1:8">
      <c r="A240" s="67" t="e">
        <f>#REF!</f>
        <v>#REF!</v>
      </c>
      <c r="B240" s="63" t="e">
        <f t="shared" si="15"/>
        <v>#VALUE!</v>
      </c>
      <c r="C240" s="63" t="s">
        <v>106</v>
      </c>
      <c r="D240" s="64">
        <f t="shared" si="19"/>
        <v>0</v>
      </c>
      <c r="E240" s="84">
        <f t="shared" si="16"/>
        <v>0</v>
      </c>
      <c r="F240" s="86">
        <f t="shared" si="18"/>
        <v>0</v>
      </c>
      <c r="G240" s="65" t="s">
        <v>13</v>
      </c>
      <c r="H240" s="65">
        <f t="shared" si="17"/>
        <v>0</v>
      </c>
    </row>
    <row r="241" spans="1:8">
      <c r="A241" s="67" t="e">
        <f>#REF!</f>
        <v>#REF!</v>
      </c>
      <c r="B241" s="63" t="e">
        <f t="shared" si="15"/>
        <v>#VALUE!</v>
      </c>
      <c r="C241" s="63" t="s">
        <v>106</v>
      </c>
      <c r="D241" s="64">
        <f t="shared" si="19"/>
        <v>0</v>
      </c>
      <c r="E241" s="84">
        <f t="shared" si="16"/>
        <v>0</v>
      </c>
      <c r="F241" s="86">
        <f t="shared" si="18"/>
        <v>0</v>
      </c>
      <c r="G241" s="65" t="s">
        <v>13</v>
      </c>
      <c r="H241" s="65">
        <f t="shared" si="17"/>
        <v>0</v>
      </c>
    </row>
    <row r="242" spans="1:8">
      <c r="A242" s="67" t="e">
        <f>#REF!</f>
        <v>#REF!</v>
      </c>
      <c r="B242" s="63" t="e">
        <f t="shared" si="15"/>
        <v>#VALUE!</v>
      </c>
      <c r="C242" s="63" t="s">
        <v>106</v>
      </c>
      <c r="D242" s="64">
        <f t="shared" si="19"/>
        <v>0</v>
      </c>
      <c r="E242" s="84">
        <f t="shared" si="16"/>
        <v>0</v>
      </c>
      <c r="F242" s="86">
        <f t="shared" si="18"/>
        <v>0</v>
      </c>
      <c r="G242" s="65" t="s">
        <v>13</v>
      </c>
      <c r="H242" s="65">
        <f t="shared" si="17"/>
        <v>0</v>
      </c>
    </row>
    <row r="243" spans="1:8">
      <c r="A243" s="67" t="e">
        <f>#REF!</f>
        <v>#REF!</v>
      </c>
      <c r="B243" s="63" t="e">
        <f t="shared" si="15"/>
        <v>#VALUE!</v>
      </c>
      <c r="C243" s="63" t="s">
        <v>106</v>
      </c>
      <c r="D243" s="64">
        <f t="shared" si="19"/>
        <v>0</v>
      </c>
      <c r="E243" s="84">
        <f t="shared" si="16"/>
        <v>0</v>
      </c>
      <c r="F243" s="86">
        <f t="shared" si="18"/>
        <v>0</v>
      </c>
      <c r="G243" s="65" t="s">
        <v>13</v>
      </c>
      <c r="H243" s="65">
        <f t="shared" si="17"/>
        <v>0</v>
      </c>
    </row>
    <row r="244" spans="1:8">
      <c r="A244" s="67" t="e">
        <f>#REF!</f>
        <v>#REF!</v>
      </c>
      <c r="B244" s="63" t="e">
        <f t="shared" si="15"/>
        <v>#VALUE!</v>
      </c>
      <c r="C244" s="63" t="s">
        <v>106</v>
      </c>
      <c r="D244" s="64">
        <f t="shared" si="19"/>
        <v>0</v>
      </c>
      <c r="E244" s="84">
        <f t="shared" si="16"/>
        <v>0</v>
      </c>
      <c r="F244" s="86">
        <f t="shared" si="18"/>
        <v>0</v>
      </c>
      <c r="G244" s="65" t="s">
        <v>13</v>
      </c>
      <c r="H244" s="65">
        <f t="shared" si="17"/>
        <v>0</v>
      </c>
    </row>
    <row r="245" spans="1:8">
      <c r="A245" s="67" t="e">
        <f>#REF!</f>
        <v>#REF!</v>
      </c>
      <c r="B245" s="63" t="e">
        <f t="shared" si="15"/>
        <v>#VALUE!</v>
      </c>
      <c r="C245" s="63" t="s">
        <v>106</v>
      </c>
      <c r="D245" s="64">
        <f t="shared" si="19"/>
        <v>0</v>
      </c>
      <c r="E245" s="84">
        <f t="shared" si="16"/>
        <v>0</v>
      </c>
      <c r="F245" s="86">
        <f t="shared" si="18"/>
        <v>0</v>
      </c>
      <c r="G245" s="65" t="s">
        <v>13</v>
      </c>
      <c r="H245" s="65">
        <f t="shared" si="17"/>
        <v>0</v>
      </c>
    </row>
    <row r="246" spans="1:8">
      <c r="A246" s="67" t="e">
        <f>#REF!</f>
        <v>#REF!</v>
      </c>
      <c r="B246" s="63" t="e">
        <f t="shared" si="15"/>
        <v>#VALUE!</v>
      </c>
      <c r="C246" s="63" t="s">
        <v>106</v>
      </c>
      <c r="D246" s="64">
        <f t="shared" si="19"/>
        <v>0</v>
      </c>
      <c r="E246" s="84">
        <f t="shared" si="16"/>
        <v>0</v>
      </c>
      <c r="F246" s="86">
        <f t="shared" si="18"/>
        <v>0</v>
      </c>
      <c r="G246" s="65" t="s">
        <v>13</v>
      </c>
      <c r="H246" s="65">
        <f t="shared" si="17"/>
        <v>0</v>
      </c>
    </row>
    <row r="247" spans="1:8">
      <c r="A247" s="67" t="e">
        <f>#REF!</f>
        <v>#REF!</v>
      </c>
      <c r="B247" s="63" t="e">
        <f t="shared" ref="B247:B310" si="20">MID(O247,FIND(" ",O247)+1,8)</f>
        <v>#VALUE!</v>
      </c>
      <c r="C247" s="63" t="s">
        <v>106</v>
      </c>
      <c r="D247" s="64">
        <f t="shared" si="19"/>
        <v>0</v>
      </c>
      <c r="E247" s="84">
        <f t="shared" ref="E247:E310" si="21">M247</f>
        <v>0</v>
      </c>
      <c r="F247" s="86">
        <f t="shared" si="18"/>
        <v>0</v>
      </c>
      <c r="G247" s="65" t="s">
        <v>13</v>
      </c>
      <c r="H247" s="65">
        <f t="shared" ref="H247:H310" si="22">Q247</f>
        <v>0</v>
      </c>
    </row>
    <row r="248" spans="1:8">
      <c r="A248" s="67" t="e">
        <f>#REF!</f>
        <v>#REF!</v>
      </c>
      <c r="B248" s="63" t="e">
        <f t="shared" si="20"/>
        <v>#VALUE!</v>
      </c>
      <c r="C248" s="63" t="s">
        <v>106</v>
      </c>
      <c r="D248" s="64">
        <f t="shared" si="19"/>
        <v>0</v>
      </c>
      <c r="E248" s="84">
        <f t="shared" si="21"/>
        <v>0</v>
      </c>
      <c r="F248" s="86">
        <f t="shared" ref="F248:F271" si="23">(D248*E248)</f>
        <v>0</v>
      </c>
      <c r="G248" s="65" t="s">
        <v>13</v>
      </c>
      <c r="H248" s="65">
        <f t="shared" si="22"/>
        <v>0</v>
      </c>
    </row>
    <row r="249" spans="1:8">
      <c r="A249" s="67" t="e">
        <f>#REF!</f>
        <v>#REF!</v>
      </c>
      <c r="B249" s="63" t="e">
        <f t="shared" si="20"/>
        <v>#VALUE!</v>
      </c>
      <c r="C249" s="63" t="s">
        <v>106</v>
      </c>
      <c r="D249" s="64">
        <f t="shared" si="19"/>
        <v>0</v>
      </c>
      <c r="E249" s="84">
        <f t="shared" si="21"/>
        <v>0</v>
      </c>
      <c r="F249" s="86">
        <f t="shared" si="23"/>
        <v>0</v>
      </c>
      <c r="G249" s="65" t="s">
        <v>13</v>
      </c>
      <c r="H249" s="65">
        <f t="shared" si="22"/>
        <v>0</v>
      </c>
    </row>
    <row r="250" spans="1:8">
      <c r="A250" s="67" t="e">
        <f>#REF!</f>
        <v>#REF!</v>
      </c>
      <c r="B250" s="63" t="e">
        <f t="shared" si="20"/>
        <v>#VALUE!</v>
      </c>
      <c r="C250" s="63" t="s">
        <v>106</v>
      </c>
      <c r="D250" s="64">
        <f t="shared" si="19"/>
        <v>0</v>
      </c>
      <c r="E250" s="84">
        <f t="shared" si="21"/>
        <v>0</v>
      </c>
      <c r="F250" s="86">
        <f t="shared" si="23"/>
        <v>0</v>
      </c>
      <c r="G250" s="65" t="s">
        <v>13</v>
      </c>
      <c r="H250" s="65">
        <f t="shared" si="22"/>
        <v>0</v>
      </c>
    </row>
    <row r="251" spans="1:8">
      <c r="A251" s="67" t="e">
        <f>#REF!</f>
        <v>#REF!</v>
      </c>
      <c r="B251" s="63" t="e">
        <f t="shared" si="20"/>
        <v>#VALUE!</v>
      </c>
      <c r="C251" s="63" t="s">
        <v>106</v>
      </c>
      <c r="D251" s="64">
        <f t="shared" si="19"/>
        <v>0</v>
      </c>
      <c r="E251" s="84">
        <f t="shared" si="21"/>
        <v>0</v>
      </c>
      <c r="F251" s="86">
        <f t="shared" si="23"/>
        <v>0</v>
      </c>
      <c r="G251" s="65" t="s">
        <v>13</v>
      </c>
      <c r="H251" s="65">
        <f t="shared" si="22"/>
        <v>0</v>
      </c>
    </row>
    <row r="252" spans="1:8">
      <c r="A252" s="67" t="e">
        <f>#REF!</f>
        <v>#REF!</v>
      </c>
      <c r="B252" s="63" t="e">
        <f t="shared" si="20"/>
        <v>#VALUE!</v>
      </c>
      <c r="C252" s="63" t="s">
        <v>106</v>
      </c>
      <c r="D252" s="64">
        <f t="shared" si="19"/>
        <v>0</v>
      </c>
      <c r="E252" s="84">
        <f t="shared" si="21"/>
        <v>0</v>
      </c>
      <c r="F252" s="86">
        <f t="shared" si="23"/>
        <v>0</v>
      </c>
      <c r="G252" s="65" t="s">
        <v>13</v>
      </c>
      <c r="H252" s="65">
        <f t="shared" si="22"/>
        <v>0</v>
      </c>
    </row>
    <row r="253" spans="1:8">
      <c r="A253" s="67" t="e">
        <f>#REF!</f>
        <v>#REF!</v>
      </c>
      <c r="B253" s="63" t="e">
        <f t="shared" si="20"/>
        <v>#VALUE!</v>
      </c>
      <c r="C253" s="63" t="s">
        <v>106</v>
      </c>
      <c r="D253" s="64">
        <f t="shared" si="19"/>
        <v>0</v>
      </c>
      <c r="E253" s="84">
        <f t="shared" si="21"/>
        <v>0</v>
      </c>
      <c r="F253" s="86">
        <f t="shared" si="23"/>
        <v>0</v>
      </c>
      <c r="G253" s="65" t="s">
        <v>13</v>
      </c>
      <c r="H253" s="65">
        <f t="shared" si="22"/>
        <v>0</v>
      </c>
    </row>
    <row r="254" spans="1:8">
      <c r="A254" s="67" t="e">
        <f>#REF!</f>
        <v>#REF!</v>
      </c>
      <c r="B254" s="63" t="e">
        <f t="shared" si="20"/>
        <v>#VALUE!</v>
      </c>
      <c r="C254" s="63" t="s">
        <v>106</v>
      </c>
      <c r="D254" s="64">
        <f t="shared" si="19"/>
        <v>0</v>
      </c>
      <c r="E254" s="84">
        <f t="shared" si="21"/>
        <v>0</v>
      </c>
      <c r="F254" s="86">
        <f t="shared" si="23"/>
        <v>0</v>
      </c>
      <c r="G254" s="65" t="s">
        <v>13</v>
      </c>
      <c r="H254" s="65">
        <f t="shared" si="22"/>
        <v>0</v>
      </c>
    </row>
    <row r="255" spans="1:8">
      <c r="A255" s="67" t="e">
        <f>#REF!</f>
        <v>#REF!</v>
      </c>
      <c r="B255" s="63" t="e">
        <f t="shared" si="20"/>
        <v>#VALUE!</v>
      </c>
      <c r="C255" s="63" t="s">
        <v>106</v>
      </c>
      <c r="D255" s="64">
        <f t="shared" si="19"/>
        <v>0</v>
      </c>
      <c r="E255" s="84">
        <f t="shared" si="21"/>
        <v>0</v>
      </c>
      <c r="F255" s="86">
        <f t="shared" si="23"/>
        <v>0</v>
      </c>
      <c r="G255" s="65" t="s">
        <v>13</v>
      </c>
      <c r="H255" s="65">
        <f t="shared" si="22"/>
        <v>0</v>
      </c>
    </row>
    <row r="256" spans="1:8">
      <c r="A256" s="67" t="e">
        <f>#REF!</f>
        <v>#REF!</v>
      </c>
      <c r="B256" s="63" t="e">
        <f t="shared" si="20"/>
        <v>#VALUE!</v>
      </c>
      <c r="C256" s="63" t="s">
        <v>106</v>
      </c>
      <c r="D256" s="64">
        <f t="shared" si="19"/>
        <v>0</v>
      </c>
      <c r="E256" s="84">
        <f t="shared" si="21"/>
        <v>0</v>
      </c>
      <c r="F256" s="86">
        <f t="shared" si="23"/>
        <v>0</v>
      </c>
      <c r="G256" s="65" t="s">
        <v>13</v>
      </c>
      <c r="H256" s="65">
        <f t="shared" si="22"/>
        <v>0</v>
      </c>
    </row>
    <row r="257" spans="1:8">
      <c r="A257" s="67" t="e">
        <f>#REF!</f>
        <v>#REF!</v>
      </c>
      <c r="B257" s="63" t="e">
        <f t="shared" si="20"/>
        <v>#VALUE!</v>
      </c>
      <c r="C257" s="63" t="s">
        <v>106</v>
      </c>
      <c r="D257" s="64">
        <f t="shared" si="19"/>
        <v>0</v>
      </c>
      <c r="E257" s="84">
        <f t="shared" si="21"/>
        <v>0</v>
      </c>
      <c r="F257" s="86">
        <f t="shared" si="23"/>
        <v>0</v>
      </c>
      <c r="G257" s="65" t="s">
        <v>13</v>
      </c>
      <c r="H257" s="65">
        <f t="shared" si="22"/>
        <v>0</v>
      </c>
    </row>
    <row r="258" spans="1:8">
      <c r="A258" s="67" t="e">
        <f>#REF!</f>
        <v>#REF!</v>
      </c>
      <c r="B258" s="63" t="e">
        <f t="shared" si="20"/>
        <v>#VALUE!</v>
      </c>
      <c r="C258" s="63" t="s">
        <v>106</v>
      </c>
      <c r="D258" s="64">
        <f t="shared" si="19"/>
        <v>0</v>
      </c>
      <c r="E258" s="84">
        <f t="shared" si="21"/>
        <v>0</v>
      </c>
      <c r="F258" s="86">
        <f t="shared" si="23"/>
        <v>0</v>
      </c>
      <c r="G258" s="65" t="s">
        <v>13</v>
      </c>
      <c r="H258" s="65">
        <f t="shared" si="22"/>
        <v>0</v>
      </c>
    </row>
    <row r="259" spans="1:8">
      <c r="A259" s="67" t="e">
        <f>#REF!</f>
        <v>#REF!</v>
      </c>
      <c r="B259" s="63" t="e">
        <f t="shared" si="20"/>
        <v>#VALUE!</v>
      </c>
      <c r="C259" s="63" t="s">
        <v>106</v>
      </c>
      <c r="D259" s="64">
        <f t="shared" ref="D259:D322" si="24">L259</f>
        <v>0</v>
      </c>
      <c r="E259" s="84">
        <f t="shared" si="21"/>
        <v>0</v>
      </c>
      <c r="F259" s="86">
        <f t="shared" si="23"/>
        <v>0</v>
      </c>
      <c r="G259" s="65" t="s">
        <v>13</v>
      </c>
      <c r="H259" s="65">
        <f t="shared" si="22"/>
        <v>0</v>
      </c>
    </row>
    <row r="260" spans="1:8">
      <c r="A260" s="67" t="e">
        <f>#REF!</f>
        <v>#REF!</v>
      </c>
      <c r="B260" s="63" t="e">
        <f t="shared" si="20"/>
        <v>#VALUE!</v>
      </c>
      <c r="C260" s="63" t="s">
        <v>106</v>
      </c>
      <c r="D260" s="64">
        <f t="shared" si="24"/>
        <v>0</v>
      </c>
      <c r="E260" s="84">
        <f t="shared" si="21"/>
        <v>0</v>
      </c>
      <c r="F260" s="86">
        <f t="shared" si="23"/>
        <v>0</v>
      </c>
      <c r="G260" s="65" t="s">
        <v>13</v>
      </c>
      <c r="H260" s="65">
        <f t="shared" si="22"/>
        <v>0</v>
      </c>
    </row>
    <row r="261" spans="1:8">
      <c r="A261" s="67" t="e">
        <f>#REF!</f>
        <v>#REF!</v>
      </c>
      <c r="B261" s="63" t="e">
        <f t="shared" si="20"/>
        <v>#VALUE!</v>
      </c>
      <c r="C261" s="63" t="s">
        <v>106</v>
      </c>
      <c r="D261" s="64">
        <f t="shared" si="24"/>
        <v>0</v>
      </c>
      <c r="E261" s="84">
        <f t="shared" si="21"/>
        <v>0</v>
      </c>
      <c r="F261" s="86">
        <f t="shared" si="23"/>
        <v>0</v>
      </c>
      <c r="G261" s="65" t="s">
        <v>13</v>
      </c>
      <c r="H261" s="65">
        <f t="shared" si="22"/>
        <v>0</v>
      </c>
    </row>
    <row r="262" spans="1:8">
      <c r="A262" s="67" t="e">
        <f>#REF!</f>
        <v>#REF!</v>
      </c>
      <c r="B262" s="63" t="e">
        <f t="shared" si="20"/>
        <v>#VALUE!</v>
      </c>
      <c r="C262" s="63" t="s">
        <v>106</v>
      </c>
      <c r="D262" s="64">
        <f t="shared" si="24"/>
        <v>0</v>
      </c>
      <c r="E262" s="84">
        <f t="shared" si="21"/>
        <v>0</v>
      </c>
      <c r="F262" s="86">
        <f t="shared" si="23"/>
        <v>0</v>
      </c>
      <c r="G262" s="65" t="s">
        <v>13</v>
      </c>
      <c r="H262" s="65">
        <f t="shared" si="22"/>
        <v>0</v>
      </c>
    </row>
    <row r="263" spans="1:8">
      <c r="A263" s="67" t="e">
        <f>#REF!</f>
        <v>#REF!</v>
      </c>
      <c r="B263" s="63" t="e">
        <f t="shared" si="20"/>
        <v>#VALUE!</v>
      </c>
      <c r="C263" s="63" t="s">
        <v>106</v>
      </c>
      <c r="D263" s="64">
        <f t="shared" si="24"/>
        <v>0</v>
      </c>
      <c r="E263" s="84">
        <f t="shared" si="21"/>
        <v>0</v>
      </c>
      <c r="F263" s="86">
        <f t="shared" si="23"/>
        <v>0</v>
      </c>
      <c r="G263" s="65" t="s">
        <v>13</v>
      </c>
      <c r="H263" s="65">
        <f t="shared" si="22"/>
        <v>0</v>
      </c>
    </row>
    <row r="264" spans="1:8">
      <c r="A264" s="67" t="e">
        <f>#REF!</f>
        <v>#REF!</v>
      </c>
      <c r="B264" s="63" t="e">
        <f t="shared" si="20"/>
        <v>#VALUE!</v>
      </c>
      <c r="C264" s="63" t="s">
        <v>106</v>
      </c>
      <c r="D264" s="64">
        <f t="shared" si="24"/>
        <v>0</v>
      </c>
      <c r="E264" s="84">
        <f t="shared" si="21"/>
        <v>0</v>
      </c>
      <c r="F264" s="86">
        <f t="shared" si="23"/>
        <v>0</v>
      </c>
      <c r="G264" s="65" t="s">
        <v>13</v>
      </c>
      <c r="H264" s="65">
        <f t="shared" si="22"/>
        <v>0</v>
      </c>
    </row>
    <row r="265" spans="1:8">
      <c r="A265" s="67" t="e">
        <f>#REF!</f>
        <v>#REF!</v>
      </c>
      <c r="B265" s="63" t="e">
        <f t="shared" si="20"/>
        <v>#VALUE!</v>
      </c>
      <c r="C265" s="63" t="s">
        <v>106</v>
      </c>
      <c r="D265" s="64">
        <f t="shared" si="24"/>
        <v>0</v>
      </c>
      <c r="E265" s="84">
        <f t="shared" si="21"/>
        <v>0</v>
      </c>
      <c r="F265" s="86">
        <f t="shared" si="23"/>
        <v>0</v>
      </c>
      <c r="G265" s="65" t="s">
        <v>13</v>
      </c>
      <c r="H265" s="65">
        <f t="shared" si="22"/>
        <v>0</v>
      </c>
    </row>
    <row r="266" spans="1:8">
      <c r="A266" s="67" t="e">
        <f>#REF!</f>
        <v>#REF!</v>
      </c>
      <c r="B266" s="63" t="e">
        <f t="shared" si="20"/>
        <v>#VALUE!</v>
      </c>
      <c r="C266" s="63" t="s">
        <v>106</v>
      </c>
      <c r="D266" s="64">
        <f t="shared" si="24"/>
        <v>0</v>
      </c>
      <c r="E266" s="84">
        <f t="shared" si="21"/>
        <v>0</v>
      </c>
      <c r="F266" s="86">
        <f t="shared" si="23"/>
        <v>0</v>
      </c>
      <c r="G266" s="65" t="s">
        <v>13</v>
      </c>
      <c r="H266" s="65">
        <f t="shared" si="22"/>
        <v>0</v>
      </c>
    </row>
    <row r="267" spans="1:8">
      <c r="A267" s="67" t="e">
        <f>#REF!</f>
        <v>#REF!</v>
      </c>
      <c r="B267" s="63" t="e">
        <f t="shared" si="20"/>
        <v>#VALUE!</v>
      </c>
      <c r="C267" s="63" t="s">
        <v>106</v>
      </c>
      <c r="D267" s="64">
        <f t="shared" si="24"/>
        <v>0</v>
      </c>
      <c r="E267" s="84">
        <f t="shared" si="21"/>
        <v>0</v>
      </c>
      <c r="F267" s="86">
        <f t="shared" si="23"/>
        <v>0</v>
      </c>
      <c r="G267" s="65" t="s">
        <v>13</v>
      </c>
      <c r="H267" s="65">
        <f t="shared" si="22"/>
        <v>0</v>
      </c>
    </row>
    <row r="268" spans="1:8">
      <c r="A268" s="67" t="e">
        <f>#REF!</f>
        <v>#REF!</v>
      </c>
      <c r="B268" s="63" t="e">
        <f t="shared" si="20"/>
        <v>#VALUE!</v>
      </c>
      <c r="C268" s="63" t="s">
        <v>106</v>
      </c>
      <c r="D268" s="64">
        <f t="shared" si="24"/>
        <v>0</v>
      </c>
      <c r="E268" s="84">
        <f t="shared" si="21"/>
        <v>0</v>
      </c>
      <c r="F268" s="86">
        <f t="shared" si="23"/>
        <v>0</v>
      </c>
      <c r="G268" s="65" t="s">
        <v>13</v>
      </c>
      <c r="H268" s="65">
        <f t="shared" si="22"/>
        <v>0</v>
      </c>
    </row>
    <row r="269" spans="1:8">
      <c r="A269" s="67" t="e">
        <f>#REF!</f>
        <v>#REF!</v>
      </c>
      <c r="B269" s="63" t="e">
        <f t="shared" si="20"/>
        <v>#VALUE!</v>
      </c>
      <c r="C269" s="63" t="s">
        <v>106</v>
      </c>
      <c r="D269" s="64">
        <f t="shared" si="24"/>
        <v>0</v>
      </c>
      <c r="E269" s="84">
        <f t="shared" si="21"/>
        <v>0</v>
      </c>
      <c r="F269" s="86">
        <f t="shared" si="23"/>
        <v>0</v>
      </c>
      <c r="G269" s="65" t="s">
        <v>13</v>
      </c>
      <c r="H269" s="65">
        <f t="shared" si="22"/>
        <v>0</v>
      </c>
    </row>
    <row r="270" spans="1:8">
      <c r="A270" s="67" t="e">
        <f>#REF!</f>
        <v>#REF!</v>
      </c>
      <c r="B270" s="63" t="e">
        <f t="shared" si="20"/>
        <v>#VALUE!</v>
      </c>
      <c r="C270" s="63" t="s">
        <v>106</v>
      </c>
      <c r="D270" s="64">
        <f t="shared" si="24"/>
        <v>0</v>
      </c>
      <c r="E270" s="84">
        <f t="shared" si="21"/>
        <v>0</v>
      </c>
      <c r="F270" s="86">
        <f>(D270*E270)</f>
        <v>0</v>
      </c>
      <c r="G270" s="65" t="s">
        <v>13</v>
      </c>
      <c r="H270" s="65">
        <f t="shared" si="22"/>
        <v>0</v>
      </c>
    </row>
    <row r="271" spans="1:8">
      <c r="A271" s="67" t="e">
        <f>#REF!</f>
        <v>#REF!</v>
      </c>
      <c r="B271" s="63" t="e">
        <f t="shared" si="20"/>
        <v>#VALUE!</v>
      </c>
      <c r="C271" s="63" t="s">
        <v>106</v>
      </c>
      <c r="D271" s="64">
        <f t="shared" si="24"/>
        <v>0</v>
      </c>
      <c r="E271" s="84">
        <f t="shared" si="21"/>
        <v>0</v>
      </c>
      <c r="F271" s="86">
        <f t="shared" si="23"/>
        <v>0</v>
      </c>
      <c r="G271" s="65" t="s">
        <v>13</v>
      </c>
      <c r="H271" s="65">
        <f t="shared" si="22"/>
        <v>0</v>
      </c>
    </row>
    <row r="272" spans="1:8">
      <c r="A272" s="67" t="e">
        <f>#REF!</f>
        <v>#REF!</v>
      </c>
      <c r="B272" s="63" t="e">
        <f t="shared" si="20"/>
        <v>#VALUE!</v>
      </c>
      <c r="C272" s="63" t="s">
        <v>106</v>
      </c>
      <c r="D272" s="64">
        <f t="shared" si="24"/>
        <v>0</v>
      </c>
      <c r="E272" s="84">
        <f t="shared" si="21"/>
        <v>0</v>
      </c>
      <c r="F272" s="86">
        <f t="shared" ref="F272:F327" si="25">(D272*E272)</f>
        <v>0</v>
      </c>
      <c r="G272" s="65" t="s">
        <v>13</v>
      </c>
      <c r="H272" s="65">
        <f t="shared" si="22"/>
        <v>0</v>
      </c>
    </row>
    <row r="273" spans="1:8">
      <c r="A273" s="67" t="e">
        <f>#REF!</f>
        <v>#REF!</v>
      </c>
      <c r="B273" s="63" t="e">
        <f t="shared" si="20"/>
        <v>#VALUE!</v>
      </c>
      <c r="C273" s="63" t="s">
        <v>106</v>
      </c>
      <c r="D273" s="64">
        <f t="shared" si="24"/>
        <v>0</v>
      </c>
      <c r="E273" s="84">
        <f t="shared" si="21"/>
        <v>0</v>
      </c>
      <c r="F273" s="86">
        <f t="shared" si="25"/>
        <v>0</v>
      </c>
      <c r="G273" s="65" t="s">
        <v>13</v>
      </c>
      <c r="H273" s="65">
        <f t="shared" si="22"/>
        <v>0</v>
      </c>
    </row>
    <row r="274" spans="1:8">
      <c r="A274" s="67" t="e">
        <f>#REF!</f>
        <v>#REF!</v>
      </c>
      <c r="B274" s="63" t="e">
        <f t="shared" si="20"/>
        <v>#VALUE!</v>
      </c>
      <c r="C274" s="63" t="s">
        <v>106</v>
      </c>
      <c r="D274" s="64">
        <f t="shared" si="24"/>
        <v>0</v>
      </c>
      <c r="E274" s="84">
        <f t="shared" si="21"/>
        <v>0</v>
      </c>
      <c r="F274" s="86">
        <f t="shared" si="25"/>
        <v>0</v>
      </c>
      <c r="G274" s="65" t="s">
        <v>13</v>
      </c>
      <c r="H274" s="65">
        <f t="shared" si="22"/>
        <v>0</v>
      </c>
    </row>
    <row r="275" spans="1:8">
      <c r="A275" s="67" t="e">
        <f>#REF!</f>
        <v>#REF!</v>
      </c>
      <c r="B275" s="63" t="e">
        <f t="shared" si="20"/>
        <v>#VALUE!</v>
      </c>
      <c r="C275" s="63" t="s">
        <v>106</v>
      </c>
      <c r="D275" s="64">
        <f t="shared" si="24"/>
        <v>0</v>
      </c>
      <c r="E275" s="84">
        <f t="shared" si="21"/>
        <v>0</v>
      </c>
      <c r="F275" s="86">
        <f t="shared" si="25"/>
        <v>0</v>
      </c>
      <c r="G275" s="65" t="s">
        <v>13</v>
      </c>
      <c r="H275" s="65">
        <f t="shared" si="22"/>
        <v>0</v>
      </c>
    </row>
    <row r="276" spans="1:8">
      <c r="A276" s="67" t="e">
        <f>#REF!</f>
        <v>#REF!</v>
      </c>
      <c r="B276" s="63" t="e">
        <f t="shared" si="20"/>
        <v>#VALUE!</v>
      </c>
      <c r="C276" s="63" t="s">
        <v>106</v>
      </c>
      <c r="D276" s="64">
        <f t="shared" si="24"/>
        <v>0</v>
      </c>
      <c r="E276" s="84">
        <f t="shared" si="21"/>
        <v>0</v>
      </c>
      <c r="F276" s="86">
        <f t="shared" si="25"/>
        <v>0</v>
      </c>
      <c r="G276" s="65" t="s">
        <v>13</v>
      </c>
      <c r="H276" s="65">
        <f t="shared" si="22"/>
        <v>0</v>
      </c>
    </row>
    <row r="277" spans="1:8">
      <c r="A277" s="67" t="e">
        <f>#REF!</f>
        <v>#REF!</v>
      </c>
      <c r="B277" s="63" t="e">
        <f t="shared" si="20"/>
        <v>#VALUE!</v>
      </c>
      <c r="C277" s="63" t="s">
        <v>106</v>
      </c>
      <c r="D277" s="64">
        <f t="shared" si="24"/>
        <v>0</v>
      </c>
      <c r="E277" s="84">
        <f t="shared" si="21"/>
        <v>0</v>
      </c>
      <c r="F277" s="86">
        <f t="shared" si="25"/>
        <v>0</v>
      </c>
      <c r="G277" s="65" t="s">
        <v>13</v>
      </c>
      <c r="H277" s="65">
        <f t="shared" si="22"/>
        <v>0</v>
      </c>
    </row>
    <row r="278" spans="1:8">
      <c r="A278" s="67" t="e">
        <f>#REF!</f>
        <v>#REF!</v>
      </c>
      <c r="B278" s="63" t="e">
        <f t="shared" si="20"/>
        <v>#VALUE!</v>
      </c>
      <c r="C278" s="63" t="s">
        <v>106</v>
      </c>
      <c r="D278" s="64">
        <f t="shared" si="24"/>
        <v>0</v>
      </c>
      <c r="E278" s="84">
        <f t="shared" si="21"/>
        <v>0</v>
      </c>
      <c r="F278" s="86">
        <f t="shared" si="25"/>
        <v>0</v>
      </c>
      <c r="G278" s="65" t="s">
        <v>13</v>
      </c>
      <c r="H278" s="65">
        <f t="shared" si="22"/>
        <v>0</v>
      </c>
    </row>
    <row r="279" spans="1:8">
      <c r="A279" s="67" t="e">
        <f>#REF!</f>
        <v>#REF!</v>
      </c>
      <c r="B279" s="63" t="e">
        <f t="shared" si="20"/>
        <v>#VALUE!</v>
      </c>
      <c r="C279" s="63" t="s">
        <v>106</v>
      </c>
      <c r="D279" s="64">
        <f t="shared" si="24"/>
        <v>0</v>
      </c>
      <c r="E279" s="84">
        <f t="shared" si="21"/>
        <v>0</v>
      </c>
      <c r="F279" s="86">
        <f t="shared" si="25"/>
        <v>0</v>
      </c>
      <c r="G279" s="65" t="s">
        <v>13</v>
      </c>
      <c r="H279" s="65">
        <f t="shared" si="22"/>
        <v>0</v>
      </c>
    </row>
    <row r="280" spans="1:8">
      <c r="A280" s="67" t="e">
        <f>#REF!</f>
        <v>#REF!</v>
      </c>
      <c r="B280" s="63" t="e">
        <f t="shared" si="20"/>
        <v>#VALUE!</v>
      </c>
      <c r="C280" s="63" t="s">
        <v>106</v>
      </c>
      <c r="D280" s="64">
        <f t="shared" si="24"/>
        <v>0</v>
      </c>
      <c r="E280" s="84">
        <f t="shared" si="21"/>
        <v>0</v>
      </c>
      <c r="F280" s="86">
        <f t="shared" si="25"/>
        <v>0</v>
      </c>
      <c r="G280" s="65" t="s">
        <v>13</v>
      </c>
      <c r="H280" s="65">
        <f t="shared" si="22"/>
        <v>0</v>
      </c>
    </row>
    <row r="281" spans="1:8">
      <c r="A281" s="67" t="e">
        <f>#REF!</f>
        <v>#REF!</v>
      </c>
      <c r="B281" s="63" t="e">
        <f t="shared" si="20"/>
        <v>#VALUE!</v>
      </c>
      <c r="C281" s="63" t="s">
        <v>106</v>
      </c>
      <c r="D281" s="64">
        <f t="shared" si="24"/>
        <v>0</v>
      </c>
      <c r="E281" s="84">
        <f t="shared" si="21"/>
        <v>0</v>
      </c>
      <c r="F281" s="86">
        <f t="shared" si="25"/>
        <v>0</v>
      </c>
      <c r="G281" s="65" t="s">
        <v>13</v>
      </c>
      <c r="H281" s="65">
        <f t="shared" si="22"/>
        <v>0</v>
      </c>
    </row>
    <row r="282" spans="1:8">
      <c r="A282" s="67" t="e">
        <f>#REF!</f>
        <v>#REF!</v>
      </c>
      <c r="B282" s="63" t="e">
        <f t="shared" si="20"/>
        <v>#VALUE!</v>
      </c>
      <c r="C282" s="63" t="s">
        <v>106</v>
      </c>
      <c r="D282" s="64">
        <f t="shared" si="24"/>
        <v>0</v>
      </c>
      <c r="E282" s="84">
        <f t="shared" si="21"/>
        <v>0</v>
      </c>
      <c r="F282" s="86">
        <f t="shared" si="25"/>
        <v>0</v>
      </c>
      <c r="G282" s="65" t="s">
        <v>13</v>
      </c>
      <c r="H282" s="65">
        <f t="shared" si="22"/>
        <v>0</v>
      </c>
    </row>
    <row r="283" spans="1:8">
      <c r="A283" s="67" t="e">
        <f>#REF!</f>
        <v>#REF!</v>
      </c>
      <c r="B283" s="63" t="e">
        <f t="shared" si="20"/>
        <v>#VALUE!</v>
      </c>
      <c r="C283" s="63" t="s">
        <v>106</v>
      </c>
      <c r="D283" s="64">
        <f t="shared" si="24"/>
        <v>0</v>
      </c>
      <c r="E283" s="84">
        <f t="shared" si="21"/>
        <v>0</v>
      </c>
      <c r="F283" s="86">
        <f t="shared" si="25"/>
        <v>0</v>
      </c>
      <c r="G283" s="65" t="s">
        <v>13</v>
      </c>
      <c r="H283" s="65">
        <f t="shared" si="22"/>
        <v>0</v>
      </c>
    </row>
    <row r="284" spans="1:8">
      <c r="A284" s="67" t="e">
        <f>#REF!</f>
        <v>#REF!</v>
      </c>
      <c r="B284" s="63" t="e">
        <f t="shared" si="20"/>
        <v>#VALUE!</v>
      </c>
      <c r="C284" s="63" t="s">
        <v>106</v>
      </c>
      <c r="D284" s="64">
        <f t="shared" si="24"/>
        <v>0</v>
      </c>
      <c r="E284" s="84">
        <f t="shared" si="21"/>
        <v>0</v>
      </c>
      <c r="F284" s="86">
        <f t="shared" si="25"/>
        <v>0</v>
      </c>
      <c r="G284" s="65" t="s">
        <v>13</v>
      </c>
      <c r="H284" s="65">
        <f t="shared" si="22"/>
        <v>0</v>
      </c>
    </row>
    <row r="285" spans="1:8">
      <c r="A285" s="67" t="e">
        <f>#REF!</f>
        <v>#REF!</v>
      </c>
      <c r="B285" s="63" t="e">
        <f t="shared" si="20"/>
        <v>#VALUE!</v>
      </c>
      <c r="C285" s="63" t="s">
        <v>106</v>
      </c>
      <c r="D285" s="64">
        <f t="shared" si="24"/>
        <v>0</v>
      </c>
      <c r="E285" s="84">
        <f t="shared" si="21"/>
        <v>0</v>
      </c>
      <c r="F285" s="86">
        <f t="shared" si="25"/>
        <v>0</v>
      </c>
      <c r="G285" s="65" t="s">
        <v>13</v>
      </c>
      <c r="H285" s="65">
        <f t="shared" si="22"/>
        <v>0</v>
      </c>
    </row>
    <row r="286" spans="1:8">
      <c r="A286" s="67" t="e">
        <f>#REF!</f>
        <v>#REF!</v>
      </c>
      <c r="B286" s="63" t="e">
        <f t="shared" si="20"/>
        <v>#VALUE!</v>
      </c>
      <c r="C286" s="63" t="s">
        <v>106</v>
      </c>
      <c r="D286" s="64">
        <f t="shared" si="24"/>
        <v>0</v>
      </c>
      <c r="E286" s="84">
        <f t="shared" si="21"/>
        <v>0</v>
      </c>
      <c r="F286" s="86">
        <f t="shared" si="25"/>
        <v>0</v>
      </c>
      <c r="G286" s="65" t="s">
        <v>13</v>
      </c>
      <c r="H286" s="65">
        <f t="shared" si="22"/>
        <v>0</v>
      </c>
    </row>
    <row r="287" spans="1:8">
      <c r="A287" s="67" t="e">
        <f>#REF!</f>
        <v>#REF!</v>
      </c>
      <c r="B287" s="63" t="e">
        <f t="shared" si="20"/>
        <v>#VALUE!</v>
      </c>
      <c r="C287" s="63" t="s">
        <v>106</v>
      </c>
      <c r="D287" s="64">
        <f t="shared" si="24"/>
        <v>0</v>
      </c>
      <c r="E287" s="84">
        <f t="shared" si="21"/>
        <v>0</v>
      </c>
      <c r="F287" s="86">
        <f t="shared" si="25"/>
        <v>0</v>
      </c>
      <c r="G287" s="65" t="s">
        <v>13</v>
      </c>
      <c r="H287" s="65">
        <f t="shared" si="22"/>
        <v>0</v>
      </c>
    </row>
    <row r="288" spans="1:8">
      <c r="A288" s="67" t="e">
        <f>#REF!</f>
        <v>#REF!</v>
      </c>
      <c r="B288" s="63" t="e">
        <f t="shared" si="20"/>
        <v>#VALUE!</v>
      </c>
      <c r="C288" s="63" t="s">
        <v>106</v>
      </c>
      <c r="D288" s="64">
        <f t="shared" si="24"/>
        <v>0</v>
      </c>
      <c r="E288" s="84">
        <f t="shared" si="21"/>
        <v>0</v>
      </c>
      <c r="F288" s="86">
        <f t="shared" si="25"/>
        <v>0</v>
      </c>
      <c r="G288" s="65" t="s">
        <v>13</v>
      </c>
      <c r="H288" s="65">
        <f t="shared" si="22"/>
        <v>0</v>
      </c>
    </row>
    <row r="289" spans="1:8">
      <c r="A289" s="67" t="e">
        <f>#REF!</f>
        <v>#REF!</v>
      </c>
      <c r="B289" s="63" t="e">
        <f t="shared" si="20"/>
        <v>#VALUE!</v>
      </c>
      <c r="C289" s="63" t="s">
        <v>106</v>
      </c>
      <c r="D289" s="64">
        <f t="shared" si="24"/>
        <v>0</v>
      </c>
      <c r="E289" s="84">
        <f t="shared" si="21"/>
        <v>0</v>
      </c>
      <c r="F289" s="86">
        <f t="shared" si="25"/>
        <v>0</v>
      </c>
      <c r="G289" s="65" t="s">
        <v>13</v>
      </c>
      <c r="H289" s="65">
        <f t="shared" si="22"/>
        <v>0</v>
      </c>
    </row>
    <row r="290" spans="1:8">
      <c r="A290" s="67" t="e">
        <f>#REF!</f>
        <v>#REF!</v>
      </c>
      <c r="B290" s="63" t="e">
        <f t="shared" si="20"/>
        <v>#VALUE!</v>
      </c>
      <c r="C290" s="63" t="s">
        <v>106</v>
      </c>
      <c r="D290" s="64">
        <f t="shared" si="24"/>
        <v>0</v>
      </c>
      <c r="E290" s="84">
        <f t="shared" si="21"/>
        <v>0</v>
      </c>
      <c r="F290" s="86">
        <f t="shared" si="25"/>
        <v>0</v>
      </c>
      <c r="G290" s="65" t="s">
        <v>13</v>
      </c>
      <c r="H290" s="65">
        <f t="shared" si="22"/>
        <v>0</v>
      </c>
    </row>
    <row r="291" spans="1:8">
      <c r="A291" s="67" t="e">
        <f>#REF!</f>
        <v>#REF!</v>
      </c>
      <c r="B291" s="63" t="e">
        <f t="shared" si="20"/>
        <v>#VALUE!</v>
      </c>
      <c r="C291" s="63" t="s">
        <v>106</v>
      </c>
      <c r="D291" s="64">
        <f t="shared" si="24"/>
        <v>0</v>
      </c>
      <c r="E291" s="84">
        <f t="shared" si="21"/>
        <v>0</v>
      </c>
      <c r="F291" s="86">
        <f t="shared" si="25"/>
        <v>0</v>
      </c>
      <c r="G291" s="65" t="s">
        <v>13</v>
      </c>
      <c r="H291" s="65">
        <f t="shared" si="22"/>
        <v>0</v>
      </c>
    </row>
    <row r="292" spans="1:8">
      <c r="A292" s="67" t="e">
        <f>#REF!</f>
        <v>#REF!</v>
      </c>
      <c r="B292" s="63" t="e">
        <f t="shared" si="20"/>
        <v>#VALUE!</v>
      </c>
      <c r="C292" s="63" t="s">
        <v>106</v>
      </c>
      <c r="D292" s="64">
        <f t="shared" si="24"/>
        <v>0</v>
      </c>
      <c r="E292" s="84">
        <f t="shared" si="21"/>
        <v>0</v>
      </c>
      <c r="F292" s="86">
        <f t="shared" si="25"/>
        <v>0</v>
      </c>
      <c r="G292" s="65" t="s">
        <v>13</v>
      </c>
      <c r="H292" s="65">
        <f t="shared" si="22"/>
        <v>0</v>
      </c>
    </row>
    <row r="293" spans="1:8">
      <c r="A293" s="67" t="e">
        <f>#REF!</f>
        <v>#REF!</v>
      </c>
      <c r="B293" s="63" t="e">
        <f t="shared" si="20"/>
        <v>#VALUE!</v>
      </c>
      <c r="C293" s="63" t="s">
        <v>106</v>
      </c>
      <c r="D293" s="64">
        <f t="shared" si="24"/>
        <v>0</v>
      </c>
      <c r="E293" s="84">
        <f t="shared" si="21"/>
        <v>0</v>
      </c>
      <c r="F293" s="86">
        <f t="shared" si="25"/>
        <v>0</v>
      </c>
      <c r="G293" s="65" t="s">
        <v>13</v>
      </c>
      <c r="H293" s="65">
        <f t="shared" si="22"/>
        <v>0</v>
      </c>
    </row>
    <row r="294" spans="1:8">
      <c r="A294" s="67" t="e">
        <f>#REF!</f>
        <v>#REF!</v>
      </c>
      <c r="B294" s="63" t="e">
        <f t="shared" si="20"/>
        <v>#VALUE!</v>
      </c>
      <c r="C294" s="63" t="s">
        <v>106</v>
      </c>
      <c r="D294" s="64">
        <f t="shared" si="24"/>
        <v>0</v>
      </c>
      <c r="E294" s="84">
        <f t="shared" si="21"/>
        <v>0</v>
      </c>
      <c r="F294" s="86">
        <f t="shared" si="25"/>
        <v>0</v>
      </c>
      <c r="G294" s="65" t="s">
        <v>13</v>
      </c>
      <c r="H294" s="65">
        <f t="shared" si="22"/>
        <v>0</v>
      </c>
    </row>
    <row r="295" spans="1:8">
      <c r="A295" s="67" t="e">
        <f>#REF!</f>
        <v>#REF!</v>
      </c>
      <c r="B295" s="63" t="e">
        <f t="shared" si="20"/>
        <v>#VALUE!</v>
      </c>
      <c r="C295" s="63" t="s">
        <v>106</v>
      </c>
      <c r="D295" s="64">
        <f t="shared" si="24"/>
        <v>0</v>
      </c>
      <c r="E295" s="84">
        <f t="shared" si="21"/>
        <v>0</v>
      </c>
      <c r="F295" s="86">
        <f t="shared" si="25"/>
        <v>0</v>
      </c>
      <c r="G295" s="65" t="s">
        <v>13</v>
      </c>
      <c r="H295" s="65">
        <f t="shared" si="22"/>
        <v>0</v>
      </c>
    </row>
    <row r="296" spans="1:8">
      <c r="A296" s="67" t="e">
        <f>#REF!</f>
        <v>#REF!</v>
      </c>
      <c r="B296" s="63" t="e">
        <f t="shared" si="20"/>
        <v>#VALUE!</v>
      </c>
      <c r="C296" s="63" t="s">
        <v>106</v>
      </c>
      <c r="D296" s="64">
        <f t="shared" si="24"/>
        <v>0</v>
      </c>
      <c r="E296" s="84">
        <f t="shared" si="21"/>
        <v>0</v>
      </c>
      <c r="F296" s="86">
        <f t="shared" si="25"/>
        <v>0</v>
      </c>
      <c r="G296" s="65" t="s">
        <v>13</v>
      </c>
      <c r="H296" s="65">
        <f t="shared" si="22"/>
        <v>0</v>
      </c>
    </row>
    <row r="297" spans="1:8">
      <c r="A297" s="67" t="e">
        <f>#REF!</f>
        <v>#REF!</v>
      </c>
      <c r="B297" s="63" t="e">
        <f t="shared" si="20"/>
        <v>#VALUE!</v>
      </c>
      <c r="C297" s="63" t="s">
        <v>106</v>
      </c>
      <c r="D297" s="64">
        <f t="shared" si="24"/>
        <v>0</v>
      </c>
      <c r="E297" s="84">
        <f t="shared" si="21"/>
        <v>0</v>
      </c>
      <c r="F297" s="86">
        <f t="shared" si="25"/>
        <v>0</v>
      </c>
      <c r="G297" s="65" t="s">
        <v>13</v>
      </c>
      <c r="H297" s="65">
        <f t="shared" si="22"/>
        <v>0</v>
      </c>
    </row>
    <row r="298" spans="1:8">
      <c r="A298" s="67" t="e">
        <f>#REF!</f>
        <v>#REF!</v>
      </c>
      <c r="B298" s="63" t="e">
        <f t="shared" si="20"/>
        <v>#VALUE!</v>
      </c>
      <c r="C298" s="63" t="s">
        <v>106</v>
      </c>
      <c r="D298" s="64">
        <f t="shared" si="24"/>
        <v>0</v>
      </c>
      <c r="E298" s="84">
        <f t="shared" si="21"/>
        <v>0</v>
      </c>
      <c r="F298" s="86">
        <f t="shared" si="25"/>
        <v>0</v>
      </c>
      <c r="G298" s="65" t="s">
        <v>13</v>
      </c>
      <c r="H298" s="65">
        <f t="shared" si="22"/>
        <v>0</v>
      </c>
    </row>
    <row r="299" spans="1:8">
      <c r="A299" s="67" t="e">
        <f>#REF!</f>
        <v>#REF!</v>
      </c>
      <c r="B299" s="63" t="e">
        <f t="shared" si="20"/>
        <v>#VALUE!</v>
      </c>
      <c r="C299" s="63" t="s">
        <v>106</v>
      </c>
      <c r="D299" s="64">
        <f t="shared" si="24"/>
        <v>0</v>
      </c>
      <c r="E299" s="84">
        <f t="shared" si="21"/>
        <v>0</v>
      </c>
      <c r="F299" s="86">
        <f t="shared" si="25"/>
        <v>0</v>
      </c>
      <c r="G299" s="65" t="s">
        <v>13</v>
      </c>
      <c r="H299" s="65">
        <f t="shared" si="22"/>
        <v>0</v>
      </c>
    </row>
    <row r="300" spans="1:8">
      <c r="A300" s="67" t="e">
        <f>#REF!</f>
        <v>#REF!</v>
      </c>
      <c r="B300" s="63" t="e">
        <f t="shared" si="20"/>
        <v>#VALUE!</v>
      </c>
      <c r="C300" s="63" t="s">
        <v>106</v>
      </c>
      <c r="D300" s="64">
        <f t="shared" si="24"/>
        <v>0</v>
      </c>
      <c r="E300" s="84">
        <f t="shared" si="21"/>
        <v>0</v>
      </c>
      <c r="F300" s="86">
        <f t="shared" si="25"/>
        <v>0</v>
      </c>
      <c r="G300" s="65" t="s">
        <v>13</v>
      </c>
      <c r="H300" s="65">
        <f t="shared" si="22"/>
        <v>0</v>
      </c>
    </row>
    <row r="301" spans="1:8">
      <c r="A301" s="67" t="e">
        <f>#REF!</f>
        <v>#REF!</v>
      </c>
      <c r="B301" s="63" t="e">
        <f t="shared" si="20"/>
        <v>#VALUE!</v>
      </c>
      <c r="C301" s="63" t="s">
        <v>106</v>
      </c>
      <c r="D301" s="64">
        <f t="shared" si="24"/>
        <v>0</v>
      </c>
      <c r="E301" s="84">
        <f t="shared" si="21"/>
        <v>0</v>
      </c>
      <c r="F301" s="86">
        <f t="shared" si="25"/>
        <v>0</v>
      </c>
      <c r="G301" s="65" t="s">
        <v>13</v>
      </c>
      <c r="H301" s="65">
        <f t="shared" si="22"/>
        <v>0</v>
      </c>
    </row>
    <row r="302" spans="1:8">
      <c r="A302" s="67" t="e">
        <f>#REF!</f>
        <v>#REF!</v>
      </c>
      <c r="B302" s="63" t="e">
        <f t="shared" si="20"/>
        <v>#VALUE!</v>
      </c>
      <c r="C302" s="63" t="s">
        <v>106</v>
      </c>
      <c r="D302" s="64">
        <f t="shared" si="24"/>
        <v>0</v>
      </c>
      <c r="E302" s="84">
        <f t="shared" si="21"/>
        <v>0</v>
      </c>
      <c r="F302" s="86">
        <f t="shared" si="25"/>
        <v>0</v>
      </c>
      <c r="G302" s="65" t="s">
        <v>13</v>
      </c>
      <c r="H302" s="65">
        <f t="shared" si="22"/>
        <v>0</v>
      </c>
    </row>
    <row r="303" spans="1:8">
      <c r="A303" s="67" t="e">
        <f>#REF!</f>
        <v>#REF!</v>
      </c>
      <c r="B303" s="63" t="e">
        <f t="shared" si="20"/>
        <v>#VALUE!</v>
      </c>
      <c r="C303" s="63" t="s">
        <v>106</v>
      </c>
      <c r="D303" s="64">
        <f t="shared" si="24"/>
        <v>0</v>
      </c>
      <c r="E303" s="84">
        <f t="shared" si="21"/>
        <v>0</v>
      </c>
      <c r="F303" s="86">
        <f t="shared" si="25"/>
        <v>0</v>
      </c>
      <c r="G303" s="65" t="s">
        <v>13</v>
      </c>
      <c r="H303" s="65">
        <f t="shared" si="22"/>
        <v>0</v>
      </c>
    </row>
    <row r="304" spans="1:8">
      <c r="A304" s="67" t="e">
        <f>#REF!</f>
        <v>#REF!</v>
      </c>
      <c r="B304" s="63" t="e">
        <f t="shared" si="20"/>
        <v>#VALUE!</v>
      </c>
      <c r="C304" s="63" t="s">
        <v>106</v>
      </c>
      <c r="D304" s="64">
        <f t="shared" si="24"/>
        <v>0</v>
      </c>
      <c r="E304" s="84">
        <f t="shared" si="21"/>
        <v>0</v>
      </c>
      <c r="F304" s="86">
        <f t="shared" si="25"/>
        <v>0</v>
      </c>
      <c r="G304" s="65" t="s">
        <v>13</v>
      </c>
      <c r="H304" s="65">
        <f t="shared" si="22"/>
        <v>0</v>
      </c>
    </row>
    <row r="305" spans="1:8">
      <c r="A305" s="67" t="e">
        <f>#REF!</f>
        <v>#REF!</v>
      </c>
      <c r="B305" s="63" t="e">
        <f t="shared" si="20"/>
        <v>#VALUE!</v>
      </c>
      <c r="C305" s="63" t="s">
        <v>106</v>
      </c>
      <c r="D305" s="64">
        <f t="shared" si="24"/>
        <v>0</v>
      </c>
      <c r="E305" s="84">
        <f t="shared" si="21"/>
        <v>0</v>
      </c>
      <c r="F305" s="86">
        <f t="shared" si="25"/>
        <v>0</v>
      </c>
      <c r="G305" s="65" t="s">
        <v>13</v>
      </c>
      <c r="H305" s="65">
        <f t="shared" si="22"/>
        <v>0</v>
      </c>
    </row>
    <row r="306" spans="1:8">
      <c r="A306" s="67" t="e">
        <f>#REF!</f>
        <v>#REF!</v>
      </c>
      <c r="B306" s="63" t="e">
        <f t="shared" si="20"/>
        <v>#VALUE!</v>
      </c>
      <c r="C306" s="63" t="s">
        <v>106</v>
      </c>
      <c r="D306" s="64">
        <f t="shared" si="24"/>
        <v>0</v>
      </c>
      <c r="E306" s="84">
        <f t="shared" si="21"/>
        <v>0</v>
      </c>
      <c r="F306" s="86">
        <f t="shared" si="25"/>
        <v>0</v>
      </c>
      <c r="G306" s="65" t="s">
        <v>13</v>
      </c>
      <c r="H306" s="65">
        <f t="shared" si="22"/>
        <v>0</v>
      </c>
    </row>
    <row r="307" spans="1:8">
      <c r="A307" s="67" t="e">
        <f>#REF!</f>
        <v>#REF!</v>
      </c>
      <c r="B307" s="63" t="e">
        <f t="shared" si="20"/>
        <v>#VALUE!</v>
      </c>
      <c r="C307" s="63" t="s">
        <v>106</v>
      </c>
      <c r="D307" s="64">
        <f t="shared" si="24"/>
        <v>0</v>
      </c>
      <c r="E307" s="84">
        <f t="shared" si="21"/>
        <v>0</v>
      </c>
      <c r="F307" s="86">
        <f t="shared" si="25"/>
        <v>0</v>
      </c>
      <c r="G307" s="65" t="s">
        <v>13</v>
      </c>
      <c r="H307" s="65">
        <f t="shared" si="22"/>
        <v>0</v>
      </c>
    </row>
    <row r="308" spans="1:8">
      <c r="A308" s="67" t="e">
        <f>#REF!</f>
        <v>#REF!</v>
      </c>
      <c r="B308" s="63" t="e">
        <f t="shared" si="20"/>
        <v>#VALUE!</v>
      </c>
      <c r="C308" s="63" t="s">
        <v>106</v>
      </c>
      <c r="D308" s="64">
        <f t="shared" si="24"/>
        <v>0</v>
      </c>
      <c r="E308" s="84">
        <f t="shared" si="21"/>
        <v>0</v>
      </c>
      <c r="F308" s="86">
        <f t="shared" si="25"/>
        <v>0</v>
      </c>
      <c r="G308" s="65" t="s">
        <v>13</v>
      </c>
      <c r="H308" s="65">
        <f t="shared" si="22"/>
        <v>0</v>
      </c>
    </row>
    <row r="309" spans="1:8">
      <c r="A309" s="67" t="e">
        <f>#REF!</f>
        <v>#REF!</v>
      </c>
      <c r="B309" s="63" t="e">
        <f t="shared" si="20"/>
        <v>#VALUE!</v>
      </c>
      <c r="C309" s="63" t="s">
        <v>106</v>
      </c>
      <c r="D309" s="64">
        <f t="shared" si="24"/>
        <v>0</v>
      </c>
      <c r="E309" s="84">
        <f t="shared" si="21"/>
        <v>0</v>
      </c>
      <c r="F309" s="86">
        <f t="shared" si="25"/>
        <v>0</v>
      </c>
      <c r="G309" s="65" t="s">
        <v>13</v>
      </c>
      <c r="H309" s="65">
        <f t="shared" si="22"/>
        <v>0</v>
      </c>
    </row>
    <row r="310" spans="1:8">
      <c r="A310" s="67" t="e">
        <f>#REF!</f>
        <v>#REF!</v>
      </c>
      <c r="B310" s="63" t="e">
        <f t="shared" si="20"/>
        <v>#VALUE!</v>
      </c>
      <c r="C310" s="63" t="s">
        <v>106</v>
      </c>
      <c r="D310" s="64">
        <f t="shared" si="24"/>
        <v>0</v>
      </c>
      <c r="E310" s="84">
        <f t="shared" si="21"/>
        <v>0</v>
      </c>
      <c r="F310" s="86">
        <f t="shared" si="25"/>
        <v>0</v>
      </c>
      <c r="G310" s="65" t="s">
        <v>13</v>
      </c>
      <c r="H310" s="65">
        <f t="shared" si="22"/>
        <v>0</v>
      </c>
    </row>
    <row r="311" spans="1:8">
      <c r="A311" s="67" t="e">
        <f>#REF!</f>
        <v>#REF!</v>
      </c>
      <c r="B311" s="63" t="e">
        <f t="shared" ref="B311:B327" si="26">MID(O311,FIND(" ",O311)+1,8)</f>
        <v>#VALUE!</v>
      </c>
      <c r="C311" s="63" t="s">
        <v>106</v>
      </c>
      <c r="D311" s="64">
        <f t="shared" si="24"/>
        <v>0</v>
      </c>
      <c r="E311" s="84">
        <f t="shared" ref="E311:E327" si="27">M311</f>
        <v>0</v>
      </c>
      <c r="F311" s="86">
        <f t="shared" si="25"/>
        <v>0</v>
      </c>
      <c r="G311" s="65" t="s">
        <v>13</v>
      </c>
      <c r="H311" s="65">
        <f t="shared" ref="H311:H327" si="28">Q311</f>
        <v>0</v>
      </c>
    </row>
    <row r="312" spans="1:8">
      <c r="A312" s="67" t="e">
        <f>#REF!</f>
        <v>#REF!</v>
      </c>
      <c r="B312" s="63" t="e">
        <f t="shared" si="26"/>
        <v>#VALUE!</v>
      </c>
      <c r="C312" s="63" t="s">
        <v>106</v>
      </c>
      <c r="D312" s="64">
        <f t="shared" si="24"/>
        <v>0</v>
      </c>
      <c r="E312" s="84">
        <f t="shared" si="27"/>
        <v>0</v>
      </c>
      <c r="F312" s="86">
        <f t="shared" si="25"/>
        <v>0</v>
      </c>
      <c r="G312" s="65" t="s">
        <v>13</v>
      </c>
      <c r="H312" s="65">
        <f t="shared" si="28"/>
        <v>0</v>
      </c>
    </row>
    <row r="313" spans="1:8">
      <c r="A313" s="67" t="e">
        <f>#REF!</f>
        <v>#REF!</v>
      </c>
      <c r="B313" s="63" t="e">
        <f t="shared" si="26"/>
        <v>#VALUE!</v>
      </c>
      <c r="C313" s="63" t="s">
        <v>106</v>
      </c>
      <c r="D313" s="64">
        <f t="shared" si="24"/>
        <v>0</v>
      </c>
      <c r="E313" s="84">
        <f t="shared" si="27"/>
        <v>0</v>
      </c>
      <c r="F313" s="86">
        <f t="shared" si="25"/>
        <v>0</v>
      </c>
      <c r="G313" s="65" t="s">
        <v>13</v>
      </c>
      <c r="H313" s="65">
        <f t="shared" si="28"/>
        <v>0</v>
      </c>
    </row>
    <row r="314" spans="1:8">
      <c r="A314" s="67" t="e">
        <f>#REF!</f>
        <v>#REF!</v>
      </c>
      <c r="B314" s="63" t="e">
        <f t="shared" si="26"/>
        <v>#VALUE!</v>
      </c>
      <c r="C314" s="63" t="s">
        <v>106</v>
      </c>
      <c r="D314" s="64">
        <f t="shared" si="24"/>
        <v>0</v>
      </c>
      <c r="E314" s="84">
        <f t="shared" si="27"/>
        <v>0</v>
      </c>
      <c r="F314" s="86">
        <f t="shared" si="25"/>
        <v>0</v>
      </c>
      <c r="G314" s="65" t="s">
        <v>13</v>
      </c>
      <c r="H314" s="65">
        <f t="shared" si="28"/>
        <v>0</v>
      </c>
    </row>
    <row r="315" spans="1:8">
      <c r="A315" s="67" t="e">
        <f>#REF!</f>
        <v>#REF!</v>
      </c>
      <c r="B315" s="63" t="e">
        <f t="shared" si="26"/>
        <v>#VALUE!</v>
      </c>
      <c r="C315" s="63" t="s">
        <v>106</v>
      </c>
      <c r="D315" s="64">
        <f t="shared" si="24"/>
        <v>0</v>
      </c>
      <c r="E315" s="84">
        <f t="shared" si="27"/>
        <v>0</v>
      </c>
      <c r="F315" s="86">
        <f t="shared" si="25"/>
        <v>0</v>
      </c>
      <c r="G315" s="65" t="s">
        <v>13</v>
      </c>
      <c r="H315" s="65">
        <f t="shared" si="28"/>
        <v>0</v>
      </c>
    </row>
    <row r="316" spans="1:8">
      <c r="A316" s="67" t="e">
        <f>#REF!</f>
        <v>#REF!</v>
      </c>
      <c r="B316" s="63" t="e">
        <f t="shared" si="26"/>
        <v>#VALUE!</v>
      </c>
      <c r="C316" s="63" t="s">
        <v>106</v>
      </c>
      <c r="D316" s="64">
        <f t="shared" si="24"/>
        <v>0</v>
      </c>
      <c r="E316" s="84">
        <f t="shared" si="27"/>
        <v>0</v>
      </c>
      <c r="F316" s="86">
        <f t="shared" si="25"/>
        <v>0</v>
      </c>
      <c r="G316" s="65" t="s">
        <v>13</v>
      </c>
      <c r="H316" s="65">
        <f t="shared" si="28"/>
        <v>0</v>
      </c>
    </row>
    <row r="317" spans="1:8">
      <c r="A317" s="67" t="e">
        <f>#REF!</f>
        <v>#REF!</v>
      </c>
      <c r="B317" s="63" t="e">
        <f t="shared" si="26"/>
        <v>#VALUE!</v>
      </c>
      <c r="C317" s="63" t="s">
        <v>106</v>
      </c>
      <c r="D317" s="64">
        <f t="shared" si="24"/>
        <v>0</v>
      </c>
      <c r="E317" s="84">
        <f t="shared" si="27"/>
        <v>0</v>
      </c>
      <c r="F317" s="86">
        <f t="shared" si="25"/>
        <v>0</v>
      </c>
      <c r="G317" s="65" t="s">
        <v>13</v>
      </c>
      <c r="H317" s="65">
        <f t="shared" si="28"/>
        <v>0</v>
      </c>
    </row>
    <row r="318" spans="1:8">
      <c r="A318" s="67" t="e">
        <f>#REF!</f>
        <v>#REF!</v>
      </c>
      <c r="B318" s="63" t="e">
        <f t="shared" si="26"/>
        <v>#VALUE!</v>
      </c>
      <c r="C318" s="63" t="s">
        <v>106</v>
      </c>
      <c r="D318" s="64">
        <f t="shared" si="24"/>
        <v>0</v>
      </c>
      <c r="E318" s="84">
        <f t="shared" si="27"/>
        <v>0</v>
      </c>
      <c r="F318" s="86">
        <f t="shared" si="25"/>
        <v>0</v>
      </c>
      <c r="G318" s="65" t="s">
        <v>13</v>
      </c>
      <c r="H318" s="65">
        <f t="shared" si="28"/>
        <v>0</v>
      </c>
    </row>
    <row r="319" spans="1:8">
      <c r="A319" s="67" t="e">
        <f>#REF!</f>
        <v>#REF!</v>
      </c>
      <c r="B319" s="63" t="e">
        <f t="shared" si="26"/>
        <v>#VALUE!</v>
      </c>
      <c r="C319" s="63" t="s">
        <v>106</v>
      </c>
      <c r="D319" s="64">
        <f t="shared" si="24"/>
        <v>0</v>
      </c>
      <c r="E319" s="84">
        <f t="shared" si="27"/>
        <v>0</v>
      </c>
      <c r="F319" s="86">
        <f t="shared" si="25"/>
        <v>0</v>
      </c>
      <c r="G319" s="65" t="s">
        <v>13</v>
      </c>
      <c r="H319" s="65">
        <f t="shared" si="28"/>
        <v>0</v>
      </c>
    </row>
    <row r="320" spans="1:8">
      <c r="A320" s="67" t="e">
        <f>#REF!</f>
        <v>#REF!</v>
      </c>
      <c r="B320" s="63" t="e">
        <f t="shared" si="26"/>
        <v>#VALUE!</v>
      </c>
      <c r="C320" s="63" t="s">
        <v>106</v>
      </c>
      <c r="D320" s="64">
        <f t="shared" si="24"/>
        <v>0</v>
      </c>
      <c r="E320" s="84">
        <f t="shared" si="27"/>
        <v>0</v>
      </c>
      <c r="F320" s="86">
        <f t="shared" si="25"/>
        <v>0</v>
      </c>
      <c r="G320" s="65" t="s">
        <v>13</v>
      </c>
      <c r="H320" s="65">
        <f t="shared" si="28"/>
        <v>0</v>
      </c>
    </row>
    <row r="321" spans="1:8">
      <c r="A321" s="67" t="e">
        <f>#REF!</f>
        <v>#REF!</v>
      </c>
      <c r="B321" s="63" t="e">
        <f t="shared" si="26"/>
        <v>#VALUE!</v>
      </c>
      <c r="C321" s="63" t="s">
        <v>106</v>
      </c>
      <c r="D321" s="64">
        <f t="shared" si="24"/>
        <v>0</v>
      </c>
      <c r="E321" s="84">
        <f t="shared" si="27"/>
        <v>0</v>
      </c>
      <c r="F321" s="86">
        <f t="shared" si="25"/>
        <v>0</v>
      </c>
      <c r="G321" s="65" t="s">
        <v>13</v>
      </c>
      <c r="H321" s="65">
        <f t="shared" si="28"/>
        <v>0</v>
      </c>
    </row>
    <row r="322" spans="1:8">
      <c r="A322" s="67" t="e">
        <f>#REF!</f>
        <v>#REF!</v>
      </c>
      <c r="B322" s="63" t="e">
        <f t="shared" si="26"/>
        <v>#VALUE!</v>
      </c>
      <c r="C322" s="63" t="s">
        <v>106</v>
      </c>
      <c r="D322" s="64">
        <f t="shared" si="24"/>
        <v>0</v>
      </c>
      <c r="E322" s="84">
        <f t="shared" si="27"/>
        <v>0</v>
      </c>
      <c r="F322" s="86">
        <f t="shared" si="25"/>
        <v>0</v>
      </c>
      <c r="G322" s="65" t="s">
        <v>13</v>
      </c>
      <c r="H322" s="65">
        <f t="shared" si="28"/>
        <v>0</v>
      </c>
    </row>
    <row r="323" spans="1:8">
      <c r="A323" s="67" t="e">
        <f>#REF!</f>
        <v>#REF!</v>
      </c>
      <c r="B323" s="63" t="e">
        <f t="shared" si="26"/>
        <v>#VALUE!</v>
      </c>
      <c r="C323" s="63" t="s">
        <v>106</v>
      </c>
      <c r="D323" s="64">
        <f t="shared" ref="D323:D386" si="29">L323</f>
        <v>0</v>
      </c>
      <c r="E323" s="84">
        <f t="shared" si="27"/>
        <v>0</v>
      </c>
      <c r="F323" s="86">
        <f t="shared" si="25"/>
        <v>0</v>
      </c>
      <c r="G323" s="65" t="s">
        <v>13</v>
      </c>
      <c r="H323" s="65">
        <f t="shared" si="28"/>
        <v>0</v>
      </c>
    </row>
    <row r="324" spans="1:8">
      <c r="A324" s="67" t="e">
        <f>#REF!</f>
        <v>#REF!</v>
      </c>
      <c r="B324" s="63" t="e">
        <f t="shared" si="26"/>
        <v>#VALUE!</v>
      </c>
      <c r="C324" s="63" t="s">
        <v>106</v>
      </c>
      <c r="D324" s="64">
        <f t="shared" si="29"/>
        <v>0</v>
      </c>
      <c r="E324" s="84">
        <f t="shared" si="27"/>
        <v>0</v>
      </c>
      <c r="F324" s="86">
        <f t="shared" si="25"/>
        <v>0</v>
      </c>
      <c r="G324" s="65" t="s">
        <v>13</v>
      </c>
      <c r="H324" s="65">
        <f t="shared" si="28"/>
        <v>0</v>
      </c>
    </row>
    <row r="325" spans="1:8">
      <c r="A325" s="67" t="e">
        <f>#REF!</f>
        <v>#REF!</v>
      </c>
      <c r="B325" s="63" t="e">
        <f t="shared" si="26"/>
        <v>#VALUE!</v>
      </c>
      <c r="C325" s="63" t="s">
        <v>106</v>
      </c>
      <c r="D325" s="64">
        <f t="shared" si="29"/>
        <v>0</v>
      </c>
      <c r="E325" s="84">
        <f t="shared" si="27"/>
        <v>0</v>
      </c>
      <c r="F325" s="86">
        <f t="shared" si="25"/>
        <v>0</v>
      </c>
      <c r="G325" s="65" t="s">
        <v>13</v>
      </c>
      <c r="H325" s="65">
        <f t="shared" si="28"/>
        <v>0</v>
      </c>
    </row>
    <row r="326" spans="1:8">
      <c r="A326" s="67" t="e">
        <f>#REF!</f>
        <v>#REF!</v>
      </c>
      <c r="B326" s="63" t="e">
        <f t="shared" si="26"/>
        <v>#VALUE!</v>
      </c>
      <c r="C326" s="63" t="s">
        <v>106</v>
      </c>
      <c r="D326" s="64">
        <f t="shared" si="29"/>
        <v>0</v>
      </c>
      <c r="E326" s="84">
        <f t="shared" si="27"/>
        <v>0</v>
      </c>
      <c r="F326" s="86">
        <f t="shared" si="25"/>
        <v>0</v>
      </c>
      <c r="G326" s="65" t="s">
        <v>13</v>
      </c>
      <c r="H326" s="65">
        <f t="shared" si="28"/>
        <v>0</v>
      </c>
    </row>
    <row r="327" spans="1:8">
      <c r="A327" s="67" t="e">
        <f>#REF!</f>
        <v>#REF!</v>
      </c>
      <c r="B327" s="63" t="e">
        <f t="shared" si="26"/>
        <v>#VALUE!</v>
      </c>
      <c r="C327" s="63" t="s">
        <v>106</v>
      </c>
      <c r="D327" s="64">
        <f t="shared" si="29"/>
        <v>0</v>
      </c>
      <c r="E327" s="84">
        <f t="shared" si="27"/>
        <v>0</v>
      </c>
      <c r="F327" s="86">
        <f t="shared" si="25"/>
        <v>0</v>
      </c>
      <c r="G327" s="65" t="s">
        <v>13</v>
      </c>
      <c r="H327" s="65">
        <f t="shared" si="28"/>
        <v>0</v>
      </c>
    </row>
    <row r="328" spans="1:8">
      <c r="A328" s="67" t="e">
        <f>#REF!</f>
        <v>#REF!</v>
      </c>
      <c r="B328" s="63" t="e">
        <f t="shared" ref="B328:B348" si="30">MID(O328,FIND(" ",O328)+1,8)</f>
        <v>#VALUE!</v>
      </c>
      <c r="C328" s="63" t="s">
        <v>106</v>
      </c>
      <c r="D328" s="64">
        <f t="shared" si="29"/>
        <v>0</v>
      </c>
      <c r="E328" s="84">
        <f t="shared" ref="E328:E348" si="31">M328</f>
        <v>0</v>
      </c>
      <c r="F328" s="86">
        <f t="shared" ref="F328:F348" si="32">(D328*E328)</f>
        <v>0</v>
      </c>
      <c r="G328" s="65" t="s">
        <v>13</v>
      </c>
      <c r="H328" s="65">
        <f t="shared" ref="H328:H348" si="33">Q328</f>
        <v>0</v>
      </c>
    </row>
    <row r="329" spans="1:8">
      <c r="A329" s="67" t="e">
        <f>#REF!</f>
        <v>#REF!</v>
      </c>
      <c r="B329" s="63" t="e">
        <f t="shared" si="30"/>
        <v>#VALUE!</v>
      </c>
      <c r="C329" s="63" t="s">
        <v>106</v>
      </c>
      <c r="D329" s="64">
        <f t="shared" si="29"/>
        <v>0</v>
      </c>
      <c r="E329" s="84">
        <f t="shared" si="31"/>
        <v>0</v>
      </c>
      <c r="F329" s="86">
        <f t="shared" si="32"/>
        <v>0</v>
      </c>
      <c r="G329" s="65" t="s">
        <v>13</v>
      </c>
      <c r="H329" s="65">
        <f t="shared" si="33"/>
        <v>0</v>
      </c>
    </row>
    <row r="330" spans="1:8">
      <c r="A330" s="67" t="e">
        <f>#REF!</f>
        <v>#REF!</v>
      </c>
      <c r="B330" s="63" t="e">
        <f t="shared" si="30"/>
        <v>#VALUE!</v>
      </c>
      <c r="C330" s="63" t="s">
        <v>106</v>
      </c>
      <c r="D330" s="64">
        <f t="shared" si="29"/>
        <v>0</v>
      </c>
      <c r="E330" s="84">
        <f t="shared" si="31"/>
        <v>0</v>
      </c>
      <c r="F330" s="86">
        <f t="shared" si="32"/>
        <v>0</v>
      </c>
      <c r="G330" s="65" t="s">
        <v>13</v>
      </c>
      <c r="H330" s="65">
        <f t="shared" si="33"/>
        <v>0</v>
      </c>
    </row>
    <row r="331" spans="1:8">
      <c r="A331" s="67" t="e">
        <f>#REF!</f>
        <v>#REF!</v>
      </c>
      <c r="B331" s="63" t="e">
        <f t="shared" si="30"/>
        <v>#VALUE!</v>
      </c>
      <c r="C331" s="63" t="s">
        <v>106</v>
      </c>
      <c r="D331" s="64">
        <f t="shared" si="29"/>
        <v>0</v>
      </c>
      <c r="E331" s="84">
        <f t="shared" si="31"/>
        <v>0</v>
      </c>
      <c r="F331" s="86">
        <f t="shared" si="32"/>
        <v>0</v>
      </c>
      <c r="G331" s="65" t="s">
        <v>13</v>
      </c>
      <c r="H331" s="65">
        <f t="shared" si="33"/>
        <v>0</v>
      </c>
    </row>
    <row r="332" spans="1:8">
      <c r="A332" s="67" t="e">
        <f>#REF!</f>
        <v>#REF!</v>
      </c>
      <c r="B332" s="63" t="e">
        <f t="shared" si="30"/>
        <v>#VALUE!</v>
      </c>
      <c r="C332" s="63" t="s">
        <v>106</v>
      </c>
      <c r="D332" s="64">
        <f t="shared" si="29"/>
        <v>0</v>
      </c>
      <c r="E332" s="84">
        <f t="shared" si="31"/>
        <v>0</v>
      </c>
      <c r="F332" s="86">
        <f t="shared" si="32"/>
        <v>0</v>
      </c>
      <c r="G332" s="65" t="s">
        <v>13</v>
      </c>
      <c r="H332" s="65">
        <f t="shared" si="33"/>
        <v>0</v>
      </c>
    </row>
    <row r="333" spans="1:8">
      <c r="A333" s="67" t="e">
        <f>#REF!</f>
        <v>#REF!</v>
      </c>
      <c r="B333" s="63" t="e">
        <f t="shared" si="30"/>
        <v>#VALUE!</v>
      </c>
      <c r="C333" s="63" t="s">
        <v>106</v>
      </c>
      <c r="D333" s="64">
        <f t="shared" si="29"/>
        <v>0</v>
      </c>
      <c r="E333" s="84">
        <f t="shared" si="31"/>
        <v>0</v>
      </c>
      <c r="F333" s="86">
        <f t="shared" si="32"/>
        <v>0</v>
      </c>
      <c r="G333" s="65" t="s">
        <v>13</v>
      </c>
      <c r="H333" s="65">
        <f t="shared" si="33"/>
        <v>0</v>
      </c>
    </row>
    <row r="334" spans="1:8">
      <c r="A334" s="67" t="e">
        <f>#REF!</f>
        <v>#REF!</v>
      </c>
      <c r="B334" s="63" t="e">
        <f t="shared" si="30"/>
        <v>#VALUE!</v>
      </c>
      <c r="C334" s="63" t="s">
        <v>106</v>
      </c>
      <c r="D334" s="64">
        <f t="shared" si="29"/>
        <v>0</v>
      </c>
      <c r="E334" s="84">
        <f t="shared" si="31"/>
        <v>0</v>
      </c>
      <c r="F334" s="86">
        <f t="shared" si="32"/>
        <v>0</v>
      </c>
      <c r="G334" s="65" t="s">
        <v>13</v>
      </c>
      <c r="H334" s="65">
        <f t="shared" si="33"/>
        <v>0</v>
      </c>
    </row>
    <row r="335" spans="1:8">
      <c r="A335" s="67" t="e">
        <f>#REF!</f>
        <v>#REF!</v>
      </c>
      <c r="B335" s="63" t="e">
        <f t="shared" si="30"/>
        <v>#VALUE!</v>
      </c>
      <c r="C335" s="63" t="s">
        <v>106</v>
      </c>
      <c r="D335" s="64">
        <f t="shared" si="29"/>
        <v>0</v>
      </c>
      <c r="E335" s="84">
        <f t="shared" si="31"/>
        <v>0</v>
      </c>
      <c r="F335" s="86">
        <f t="shared" si="32"/>
        <v>0</v>
      </c>
      <c r="G335" s="65" t="s">
        <v>13</v>
      </c>
      <c r="H335" s="65">
        <f t="shared" si="33"/>
        <v>0</v>
      </c>
    </row>
    <row r="336" spans="1:8">
      <c r="A336" s="67" t="e">
        <f>#REF!</f>
        <v>#REF!</v>
      </c>
      <c r="B336" s="63" t="e">
        <f t="shared" si="30"/>
        <v>#VALUE!</v>
      </c>
      <c r="C336" s="63" t="s">
        <v>106</v>
      </c>
      <c r="D336" s="64">
        <f t="shared" si="29"/>
        <v>0</v>
      </c>
      <c r="E336" s="84">
        <f t="shared" si="31"/>
        <v>0</v>
      </c>
      <c r="F336" s="86">
        <f t="shared" si="32"/>
        <v>0</v>
      </c>
      <c r="G336" s="65" t="s">
        <v>13</v>
      </c>
      <c r="H336" s="65">
        <f t="shared" si="33"/>
        <v>0</v>
      </c>
    </row>
    <row r="337" spans="1:8">
      <c r="A337" s="67" t="e">
        <f>#REF!</f>
        <v>#REF!</v>
      </c>
      <c r="B337" s="63" t="e">
        <f t="shared" si="30"/>
        <v>#VALUE!</v>
      </c>
      <c r="C337" s="63" t="s">
        <v>106</v>
      </c>
      <c r="D337" s="64">
        <f t="shared" si="29"/>
        <v>0</v>
      </c>
      <c r="E337" s="84">
        <f t="shared" si="31"/>
        <v>0</v>
      </c>
      <c r="F337" s="86">
        <f t="shared" si="32"/>
        <v>0</v>
      </c>
      <c r="G337" s="65" t="s">
        <v>13</v>
      </c>
      <c r="H337" s="65">
        <f t="shared" si="33"/>
        <v>0</v>
      </c>
    </row>
    <row r="338" spans="1:8">
      <c r="A338" s="67" t="e">
        <f>#REF!</f>
        <v>#REF!</v>
      </c>
      <c r="B338" s="63" t="e">
        <f t="shared" si="30"/>
        <v>#VALUE!</v>
      </c>
      <c r="C338" s="63" t="s">
        <v>106</v>
      </c>
      <c r="D338" s="64">
        <f t="shared" si="29"/>
        <v>0</v>
      </c>
      <c r="E338" s="84">
        <f t="shared" si="31"/>
        <v>0</v>
      </c>
      <c r="F338" s="86">
        <f t="shared" si="32"/>
        <v>0</v>
      </c>
      <c r="G338" s="65" t="s">
        <v>13</v>
      </c>
      <c r="H338" s="65">
        <f t="shared" si="33"/>
        <v>0</v>
      </c>
    </row>
    <row r="339" spans="1:8">
      <c r="A339" s="67" t="e">
        <f>#REF!</f>
        <v>#REF!</v>
      </c>
      <c r="B339" s="63" t="e">
        <f t="shared" si="30"/>
        <v>#VALUE!</v>
      </c>
      <c r="C339" s="63" t="s">
        <v>106</v>
      </c>
      <c r="D339" s="64">
        <f t="shared" si="29"/>
        <v>0</v>
      </c>
      <c r="E339" s="84">
        <f t="shared" si="31"/>
        <v>0</v>
      </c>
      <c r="F339" s="86">
        <f t="shared" si="32"/>
        <v>0</v>
      </c>
      <c r="G339" s="65" t="s">
        <v>13</v>
      </c>
      <c r="H339" s="65">
        <f t="shared" si="33"/>
        <v>0</v>
      </c>
    </row>
    <row r="340" spans="1:8">
      <c r="A340" s="67" t="e">
        <f>#REF!</f>
        <v>#REF!</v>
      </c>
      <c r="B340" s="63" t="e">
        <f t="shared" si="30"/>
        <v>#VALUE!</v>
      </c>
      <c r="C340" s="63" t="s">
        <v>106</v>
      </c>
      <c r="D340" s="64">
        <f t="shared" si="29"/>
        <v>0</v>
      </c>
      <c r="E340" s="84">
        <f t="shared" si="31"/>
        <v>0</v>
      </c>
      <c r="F340" s="86">
        <f t="shared" si="32"/>
        <v>0</v>
      </c>
      <c r="G340" s="65" t="s">
        <v>13</v>
      </c>
      <c r="H340" s="65">
        <f t="shared" si="33"/>
        <v>0</v>
      </c>
    </row>
    <row r="341" spans="1:8">
      <c r="A341" s="67" t="e">
        <f>#REF!</f>
        <v>#REF!</v>
      </c>
      <c r="B341" s="63" t="e">
        <f t="shared" si="30"/>
        <v>#VALUE!</v>
      </c>
      <c r="C341" s="63" t="s">
        <v>106</v>
      </c>
      <c r="D341" s="64">
        <f t="shared" si="29"/>
        <v>0</v>
      </c>
      <c r="E341" s="84">
        <f t="shared" si="31"/>
        <v>0</v>
      </c>
      <c r="F341" s="86">
        <f t="shared" si="32"/>
        <v>0</v>
      </c>
      <c r="G341" s="65" t="s">
        <v>13</v>
      </c>
      <c r="H341" s="65">
        <f t="shared" si="33"/>
        <v>0</v>
      </c>
    </row>
    <row r="342" spans="1:8">
      <c r="A342" s="67" t="e">
        <f>#REF!</f>
        <v>#REF!</v>
      </c>
      <c r="B342" s="63" t="e">
        <f t="shared" si="30"/>
        <v>#VALUE!</v>
      </c>
      <c r="C342" s="63" t="s">
        <v>106</v>
      </c>
      <c r="D342" s="64">
        <f t="shared" si="29"/>
        <v>0</v>
      </c>
      <c r="E342" s="84">
        <f t="shared" si="31"/>
        <v>0</v>
      </c>
      <c r="F342" s="86">
        <f t="shared" si="32"/>
        <v>0</v>
      </c>
      <c r="G342" s="65" t="s">
        <v>13</v>
      </c>
      <c r="H342" s="65">
        <f t="shared" si="33"/>
        <v>0</v>
      </c>
    </row>
    <row r="343" spans="1:8">
      <c r="A343" s="67" t="e">
        <f>#REF!</f>
        <v>#REF!</v>
      </c>
      <c r="B343" s="63" t="e">
        <f t="shared" si="30"/>
        <v>#VALUE!</v>
      </c>
      <c r="C343" s="63" t="s">
        <v>106</v>
      </c>
      <c r="D343" s="64">
        <f t="shared" si="29"/>
        <v>0</v>
      </c>
      <c r="E343" s="84">
        <f t="shared" si="31"/>
        <v>0</v>
      </c>
      <c r="F343" s="86">
        <f t="shared" si="32"/>
        <v>0</v>
      </c>
      <c r="G343" s="65" t="s">
        <v>13</v>
      </c>
      <c r="H343" s="65">
        <f t="shared" si="33"/>
        <v>0</v>
      </c>
    </row>
    <row r="344" spans="1:8">
      <c r="A344" s="67" t="e">
        <f>#REF!</f>
        <v>#REF!</v>
      </c>
      <c r="B344" s="63" t="e">
        <f t="shared" si="30"/>
        <v>#VALUE!</v>
      </c>
      <c r="C344" s="63" t="s">
        <v>106</v>
      </c>
      <c r="D344" s="64">
        <f t="shared" si="29"/>
        <v>0</v>
      </c>
      <c r="E344" s="84">
        <f t="shared" si="31"/>
        <v>0</v>
      </c>
      <c r="F344" s="86">
        <f t="shared" si="32"/>
        <v>0</v>
      </c>
      <c r="G344" s="65" t="s">
        <v>13</v>
      </c>
      <c r="H344" s="65">
        <f t="shared" si="33"/>
        <v>0</v>
      </c>
    </row>
    <row r="345" spans="1:8">
      <c r="A345" s="67" t="e">
        <f>#REF!</f>
        <v>#REF!</v>
      </c>
      <c r="B345" s="63" t="e">
        <f t="shared" si="30"/>
        <v>#VALUE!</v>
      </c>
      <c r="C345" s="63" t="s">
        <v>106</v>
      </c>
      <c r="D345" s="64">
        <f t="shared" si="29"/>
        <v>0</v>
      </c>
      <c r="E345" s="84">
        <f t="shared" si="31"/>
        <v>0</v>
      </c>
      <c r="F345" s="86">
        <f t="shared" si="32"/>
        <v>0</v>
      </c>
      <c r="G345" s="65" t="s">
        <v>13</v>
      </c>
      <c r="H345" s="65">
        <f t="shared" si="33"/>
        <v>0</v>
      </c>
    </row>
    <row r="346" spans="1:8">
      <c r="A346" s="67" t="e">
        <f>#REF!</f>
        <v>#REF!</v>
      </c>
      <c r="B346" s="63" t="e">
        <f t="shared" si="30"/>
        <v>#VALUE!</v>
      </c>
      <c r="C346" s="63" t="s">
        <v>106</v>
      </c>
      <c r="D346" s="64">
        <f t="shared" si="29"/>
        <v>0</v>
      </c>
      <c r="E346" s="84">
        <f t="shared" si="31"/>
        <v>0</v>
      </c>
      <c r="F346" s="86">
        <f t="shared" si="32"/>
        <v>0</v>
      </c>
      <c r="G346" s="65" t="s">
        <v>13</v>
      </c>
      <c r="H346" s="65">
        <f t="shared" si="33"/>
        <v>0</v>
      </c>
    </row>
    <row r="347" spans="1:8">
      <c r="A347" s="67" t="e">
        <f>#REF!</f>
        <v>#REF!</v>
      </c>
      <c r="B347" s="63" t="e">
        <f t="shared" si="30"/>
        <v>#VALUE!</v>
      </c>
      <c r="C347" s="63" t="s">
        <v>106</v>
      </c>
      <c r="D347" s="64">
        <f t="shared" si="29"/>
        <v>0</v>
      </c>
      <c r="E347" s="84">
        <f t="shared" si="31"/>
        <v>0</v>
      </c>
      <c r="F347" s="86">
        <f t="shared" si="32"/>
        <v>0</v>
      </c>
      <c r="G347" s="65" t="s">
        <v>13</v>
      </c>
      <c r="H347" s="65">
        <f t="shared" si="33"/>
        <v>0</v>
      </c>
    </row>
    <row r="348" spans="1:8">
      <c r="A348" s="67" t="e">
        <f>#REF!</f>
        <v>#REF!</v>
      </c>
      <c r="B348" s="63" t="e">
        <f t="shared" si="30"/>
        <v>#VALUE!</v>
      </c>
      <c r="C348" s="63" t="s">
        <v>106</v>
      </c>
      <c r="D348" s="64">
        <f t="shared" si="29"/>
        <v>0</v>
      </c>
      <c r="E348" s="84">
        <f t="shared" si="31"/>
        <v>0</v>
      </c>
      <c r="F348" s="86">
        <f t="shared" si="32"/>
        <v>0</v>
      </c>
      <c r="G348" s="65" t="s">
        <v>13</v>
      </c>
      <c r="H348" s="65">
        <f t="shared" si="33"/>
        <v>0</v>
      </c>
    </row>
    <row r="349" spans="1:8">
      <c r="A349" s="67" t="e">
        <f>#REF!</f>
        <v>#REF!</v>
      </c>
      <c r="B349" s="63" t="e">
        <f t="shared" ref="B349" si="34">MID(O349,FIND(" ",O349)+1,8)</f>
        <v>#VALUE!</v>
      </c>
      <c r="C349" s="63" t="s">
        <v>106</v>
      </c>
      <c r="D349" s="64">
        <f t="shared" si="29"/>
        <v>0</v>
      </c>
      <c r="E349" s="84">
        <f t="shared" ref="E349" si="35">M349</f>
        <v>0</v>
      </c>
      <c r="F349" s="86">
        <f t="shared" ref="F349" si="36">(D349*E349)</f>
        <v>0</v>
      </c>
      <c r="G349" s="65" t="s">
        <v>13</v>
      </c>
      <c r="H349" s="65">
        <f t="shared" ref="H349" si="37">Q349</f>
        <v>0</v>
      </c>
    </row>
    <row r="350" spans="1:8">
      <c r="A350" s="67" t="e">
        <f>#REF!</f>
        <v>#REF!</v>
      </c>
      <c r="B350" s="63" t="e">
        <f t="shared" ref="B350:B413" si="38">MID(O350,FIND(" ",O350)+1,8)</f>
        <v>#VALUE!</v>
      </c>
      <c r="C350" s="63" t="s">
        <v>106</v>
      </c>
      <c r="D350" s="64">
        <f t="shared" si="29"/>
        <v>0</v>
      </c>
      <c r="E350" s="84">
        <f t="shared" ref="E350:E413" si="39">M350</f>
        <v>0</v>
      </c>
      <c r="F350" s="86">
        <f t="shared" ref="F350:F413" si="40">(D350*E350)</f>
        <v>0</v>
      </c>
      <c r="G350" s="65" t="s">
        <v>13</v>
      </c>
      <c r="H350" s="65">
        <f t="shared" ref="H350:H413" si="41">Q350</f>
        <v>0</v>
      </c>
    </row>
    <row r="351" spans="1:8">
      <c r="A351" s="67" t="e">
        <f>#REF!</f>
        <v>#REF!</v>
      </c>
      <c r="B351" s="63" t="e">
        <f t="shared" si="38"/>
        <v>#VALUE!</v>
      </c>
      <c r="C351" s="63" t="s">
        <v>106</v>
      </c>
      <c r="D351" s="64">
        <f t="shared" si="29"/>
        <v>0</v>
      </c>
      <c r="E351" s="84">
        <f t="shared" si="39"/>
        <v>0</v>
      </c>
      <c r="F351" s="86">
        <f t="shared" si="40"/>
        <v>0</v>
      </c>
      <c r="G351" s="65" t="s">
        <v>13</v>
      </c>
      <c r="H351" s="65">
        <f t="shared" si="41"/>
        <v>0</v>
      </c>
    </row>
    <row r="352" spans="1:8">
      <c r="A352" s="67" t="e">
        <f>#REF!</f>
        <v>#REF!</v>
      </c>
      <c r="B352" s="63" t="e">
        <f t="shared" si="38"/>
        <v>#VALUE!</v>
      </c>
      <c r="C352" s="63" t="s">
        <v>106</v>
      </c>
      <c r="D352" s="64">
        <f t="shared" si="29"/>
        <v>0</v>
      </c>
      <c r="E352" s="84">
        <f t="shared" si="39"/>
        <v>0</v>
      </c>
      <c r="F352" s="86">
        <f t="shared" si="40"/>
        <v>0</v>
      </c>
      <c r="G352" s="65" t="s">
        <v>13</v>
      </c>
      <c r="H352" s="65">
        <f t="shared" si="41"/>
        <v>0</v>
      </c>
    </row>
    <row r="353" spans="1:8">
      <c r="A353" s="67" t="e">
        <f>#REF!</f>
        <v>#REF!</v>
      </c>
      <c r="B353" s="63" t="e">
        <f t="shared" si="38"/>
        <v>#VALUE!</v>
      </c>
      <c r="C353" s="63" t="s">
        <v>106</v>
      </c>
      <c r="D353" s="64">
        <f t="shared" si="29"/>
        <v>0</v>
      </c>
      <c r="E353" s="84">
        <f t="shared" si="39"/>
        <v>0</v>
      </c>
      <c r="F353" s="86">
        <f t="shared" si="40"/>
        <v>0</v>
      </c>
      <c r="G353" s="65" t="s">
        <v>13</v>
      </c>
      <c r="H353" s="65">
        <f t="shared" si="41"/>
        <v>0</v>
      </c>
    </row>
    <row r="354" spans="1:8">
      <c r="A354" s="67" t="e">
        <f>#REF!</f>
        <v>#REF!</v>
      </c>
      <c r="B354" s="63" t="e">
        <f t="shared" si="38"/>
        <v>#VALUE!</v>
      </c>
      <c r="C354" s="63" t="s">
        <v>106</v>
      </c>
      <c r="D354" s="64">
        <f t="shared" si="29"/>
        <v>0</v>
      </c>
      <c r="E354" s="84">
        <f t="shared" si="39"/>
        <v>0</v>
      </c>
      <c r="F354" s="86">
        <f t="shared" si="40"/>
        <v>0</v>
      </c>
      <c r="G354" s="65" t="s">
        <v>13</v>
      </c>
      <c r="H354" s="65">
        <f t="shared" si="41"/>
        <v>0</v>
      </c>
    </row>
    <row r="355" spans="1:8">
      <c r="A355" s="67" t="e">
        <f>#REF!</f>
        <v>#REF!</v>
      </c>
      <c r="B355" s="63" t="e">
        <f t="shared" si="38"/>
        <v>#VALUE!</v>
      </c>
      <c r="C355" s="63" t="s">
        <v>106</v>
      </c>
      <c r="D355" s="64">
        <f t="shared" si="29"/>
        <v>0</v>
      </c>
      <c r="E355" s="84">
        <f t="shared" si="39"/>
        <v>0</v>
      </c>
      <c r="F355" s="86">
        <f t="shared" si="40"/>
        <v>0</v>
      </c>
      <c r="G355" s="65" t="s">
        <v>13</v>
      </c>
      <c r="H355" s="65">
        <f t="shared" si="41"/>
        <v>0</v>
      </c>
    </row>
    <row r="356" spans="1:8">
      <c r="A356" s="67" t="e">
        <f>#REF!</f>
        <v>#REF!</v>
      </c>
      <c r="B356" s="63" t="e">
        <f t="shared" si="38"/>
        <v>#VALUE!</v>
      </c>
      <c r="C356" s="63" t="s">
        <v>106</v>
      </c>
      <c r="D356" s="64">
        <f t="shared" si="29"/>
        <v>0</v>
      </c>
      <c r="E356" s="84">
        <f t="shared" si="39"/>
        <v>0</v>
      </c>
      <c r="F356" s="86">
        <f t="shared" si="40"/>
        <v>0</v>
      </c>
      <c r="G356" s="65" t="s">
        <v>13</v>
      </c>
      <c r="H356" s="65">
        <f t="shared" si="41"/>
        <v>0</v>
      </c>
    </row>
    <row r="357" spans="1:8">
      <c r="A357" s="67" t="e">
        <f>#REF!</f>
        <v>#REF!</v>
      </c>
      <c r="B357" s="63" t="e">
        <f t="shared" si="38"/>
        <v>#VALUE!</v>
      </c>
      <c r="C357" s="63" t="s">
        <v>106</v>
      </c>
      <c r="D357" s="64">
        <f t="shared" si="29"/>
        <v>0</v>
      </c>
      <c r="E357" s="84">
        <f t="shared" si="39"/>
        <v>0</v>
      </c>
      <c r="F357" s="86">
        <f t="shared" si="40"/>
        <v>0</v>
      </c>
      <c r="G357" s="65" t="s">
        <v>13</v>
      </c>
      <c r="H357" s="65">
        <f t="shared" si="41"/>
        <v>0</v>
      </c>
    </row>
    <row r="358" spans="1:8">
      <c r="A358" s="67" t="e">
        <f>#REF!</f>
        <v>#REF!</v>
      </c>
      <c r="B358" s="63" t="e">
        <f t="shared" si="38"/>
        <v>#VALUE!</v>
      </c>
      <c r="C358" s="63" t="s">
        <v>106</v>
      </c>
      <c r="D358" s="64">
        <f t="shared" si="29"/>
        <v>0</v>
      </c>
      <c r="E358" s="84">
        <f t="shared" si="39"/>
        <v>0</v>
      </c>
      <c r="F358" s="86">
        <f t="shared" si="40"/>
        <v>0</v>
      </c>
      <c r="G358" s="65" t="s">
        <v>13</v>
      </c>
      <c r="H358" s="65">
        <f t="shared" si="41"/>
        <v>0</v>
      </c>
    </row>
    <row r="359" spans="1:8">
      <c r="A359" s="67" t="e">
        <f>#REF!</f>
        <v>#REF!</v>
      </c>
      <c r="B359" s="63" t="e">
        <f t="shared" si="38"/>
        <v>#VALUE!</v>
      </c>
      <c r="C359" s="63" t="s">
        <v>106</v>
      </c>
      <c r="D359" s="64">
        <f t="shared" si="29"/>
        <v>0</v>
      </c>
      <c r="E359" s="84">
        <f t="shared" si="39"/>
        <v>0</v>
      </c>
      <c r="F359" s="86">
        <f t="shared" si="40"/>
        <v>0</v>
      </c>
      <c r="G359" s="65" t="s">
        <v>13</v>
      </c>
      <c r="H359" s="65">
        <f t="shared" si="41"/>
        <v>0</v>
      </c>
    </row>
    <row r="360" spans="1:8">
      <c r="A360" s="67" t="e">
        <f>#REF!</f>
        <v>#REF!</v>
      </c>
      <c r="B360" s="63" t="e">
        <f t="shared" si="38"/>
        <v>#VALUE!</v>
      </c>
      <c r="C360" s="63" t="s">
        <v>106</v>
      </c>
      <c r="D360" s="64">
        <f t="shared" si="29"/>
        <v>0</v>
      </c>
      <c r="E360" s="84">
        <f t="shared" si="39"/>
        <v>0</v>
      </c>
      <c r="F360" s="86">
        <f t="shared" si="40"/>
        <v>0</v>
      </c>
      <c r="G360" s="65" t="s">
        <v>13</v>
      </c>
      <c r="H360" s="65">
        <f t="shared" si="41"/>
        <v>0</v>
      </c>
    </row>
    <row r="361" spans="1:8">
      <c r="A361" s="67" t="e">
        <f>#REF!</f>
        <v>#REF!</v>
      </c>
      <c r="B361" s="63" t="e">
        <f t="shared" si="38"/>
        <v>#VALUE!</v>
      </c>
      <c r="C361" s="63" t="s">
        <v>106</v>
      </c>
      <c r="D361" s="64">
        <f t="shared" si="29"/>
        <v>0</v>
      </c>
      <c r="E361" s="84">
        <f t="shared" si="39"/>
        <v>0</v>
      </c>
      <c r="F361" s="86">
        <f t="shared" si="40"/>
        <v>0</v>
      </c>
      <c r="G361" s="65" t="s">
        <v>13</v>
      </c>
      <c r="H361" s="65">
        <f t="shared" si="41"/>
        <v>0</v>
      </c>
    </row>
    <row r="362" spans="1:8">
      <c r="A362" s="67" t="e">
        <f>#REF!</f>
        <v>#REF!</v>
      </c>
      <c r="B362" s="63" t="e">
        <f t="shared" si="38"/>
        <v>#VALUE!</v>
      </c>
      <c r="C362" s="63" t="s">
        <v>106</v>
      </c>
      <c r="D362" s="64">
        <f t="shared" si="29"/>
        <v>0</v>
      </c>
      <c r="E362" s="84">
        <f t="shared" si="39"/>
        <v>0</v>
      </c>
      <c r="F362" s="86">
        <f t="shared" si="40"/>
        <v>0</v>
      </c>
      <c r="G362" s="65" t="s">
        <v>13</v>
      </c>
      <c r="H362" s="65">
        <f t="shared" si="41"/>
        <v>0</v>
      </c>
    </row>
    <row r="363" spans="1:8">
      <c r="A363" s="67" t="e">
        <f>#REF!</f>
        <v>#REF!</v>
      </c>
      <c r="B363" s="63" t="e">
        <f t="shared" si="38"/>
        <v>#VALUE!</v>
      </c>
      <c r="C363" s="63" t="s">
        <v>106</v>
      </c>
      <c r="D363" s="64">
        <f t="shared" si="29"/>
        <v>0</v>
      </c>
      <c r="E363" s="84">
        <f t="shared" si="39"/>
        <v>0</v>
      </c>
      <c r="F363" s="86">
        <f t="shared" si="40"/>
        <v>0</v>
      </c>
      <c r="G363" s="65" t="s">
        <v>13</v>
      </c>
      <c r="H363" s="65">
        <f t="shared" si="41"/>
        <v>0</v>
      </c>
    </row>
    <row r="364" spans="1:8">
      <c r="A364" s="67" t="e">
        <f>#REF!</f>
        <v>#REF!</v>
      </c>
      <c r="B364" s="63" t="e">
        <f t="shared" si="38"/>
        <v>#VALUE!</v>
      </c>
      <c r="C364" s="63" t="s">
        <v>106</v>
      </c>
      <c r="D364" s="64">
        <f t="shared" si="29"/>
        <v>0</v>
      </c>
      <c r="E364" s="84">
        <f t="shared" si="39"/>
        <v>0</v>
      </c>
      <c r="F364" s="86">
        <f t="shared" si="40"/>
        <v>0</v>
      </c>
      <c r="G364" s="65" t="s">
        <v>13</v>
      </c>
      <c r="H364" s="65">
        <f t="shared" si="41"/>
        <v>0</v>
      </c>
    </row>
    <row r="365" spans="1:8">
      <c r="A365" s="67" t="e">
        <f>#REF!</f>
        <v>#REF!</v>
      </c>
      <c r="B365" s="63" t="e">
        <f t="shared" si="38"/>
        <v>#VALUE!</v>
      </c>
      <c r="C365" s="63" t="s">
        <v>106</v>
      </c>
      <c r="D365" s="64">
        <f t="shared" si="29"/>
        <v>0</v>
      </c>
      <c r="E365" s="84">
        <f t="shared" si="39"/>
        <v>0</v>
      </c>
      <c r="F365" s="86">
        <f t="shared" si="40"/>
        <v>0</v>
      </c>
      <c r="G365" s="65" t="s">
        <v>13</v>
      </c>
      <c r="H365" s="65">
        <f t="shared" si="41"/>
        <v>0</v>
      </c>
    </row>
    <row r="366" spans="1:8">
      <c r="A366" s="67" t="e">
        <f>#REF!</f>
        <v>#REF!</v>
      </c>
      <c r="B366" s="63" t="e">
        <f t="shared" si="38"/>
        <v>#VALUE!</v>
      </c>
      <c r="C366" s="63" t="s">
        <v>106</v>
      </c>
      <c r="D366" s="64">
        <f t="shared" si="29"/>
        <v>0</v>
      </c>
      <c r="E366" s="84">
        <f t="shared" si="39"/>
        <v>0</v>
      </c>
      <c r="F366" s="86">
        <f t="shared" si="40"/>
        <v>0</v>
      </c>
      <c r="G366" s="65" t="s">
        <v>13</v>
      </c>
      <c r="H366" s="65">
        <f t="shared" si="41"/>
        <v>0</v>
      </c>
    </row>
    <row r="367" spans="1:8">
      <c r="A367" s="67" t="e">
        <f>#REF!</f>
        <v>#REF!</v>
      </c>
      <c r="B367" s="63" t="e">
        <f t="shared" si="38"/>
        <v>#VALUE!</v>
      </c>
      <c r="C367" s="63" t="s">
        <v>106</v>
      </c>
      <c r="D367" s="64">
        <f t="shared" si="29"/>
        <v>0</v>
      </c>
      <c r="E367" s="84">
        <f t="shared" si="39"/>
        <v>0</v>
      </c>
      <c r="F367" s="86">
        <f t="shared" si="40"/>
        <v>0</v>
      </c>
      <c r="G367" s="65" t="s">
        <v>13</v>
      </c>
      <c r="H367" s="65">
        <f t="shared" si="41"/>
        <v>0</v>
      </c>
    </row>
    <row r="368" spans="1:8">
      <c r="A368" s="67" t="e">
        <f>#REF!</f>
        <v>#REF!</v>
      </c>
      <c r="B368" s="63" t="e">
        <f t="shared" si="38"/>
        <v>#VALUE!</v>
      </c>
      <c r="C368" s="63" t="s">
        <v>106</v>
      </c>
      <c r="D368" s="64">
        <f t="shared" si="29"/>
        <v>0</v>
      </c>
      <c r="E368" s="84">
        <f t="shared" si="39"/>
        <v>0</v>
      </c>
      <c r="F368" s="86">
        <f t="shared" si="40"/>
        <v>0</v>
      </c>
      <c r="G368" s="65" t="s">
        <v>13</v>
      </c>
      <c r="H368" s="65">
        <f t="shared" si="41"/>
        <v>0</v>
      </c>
    </row>
    <row r="369" spans="1:8">
      <c r="A369" s="67" t="e">
        <f>#REF!</f>
        <v>#REF!</v>
      </c>
      <c r="B369" s="63" t="e">
        <f t="shared" si="38"/>
        <v>#VALUE!</v>
      </c>
      <c r="C369" s="63" t="s">
        <v>106</v>
      </c>
      <c r="D369" s="64">
        <f t="shared" si="29"/>
        <v>0</v>
      </c>
      <c r="E369" s="84">
        <f t="shared" si="39"/>
        <v>0</v>
      </c>
      <c r="F369" s="86">
        <f t="shared" si="40"/>
        <v>0</v>
      </c>
      <c r="G369" s="65" t="s">
        <v>13</v>
      </c>
      <c r="H369" s="65">
        <f t="shared" si="41"/>
        <v>0</v>
      </c>
    </row>
    <row r="370" spans="1:8">
      <c r="A370" s="67" t="e">
        <f>#REF!</f>
        <v>#REF!</v>
      </c>
      <c r="B370" s="63" t="e">
        <f t="shared" si="38"/>
        <v>#VALUE!</v>
      </c>
      <c r="C370" s="63" t="s">
        <v>106</v>
      </c>
      <c r="D370" s="64">
        <f t="shared" si="29"/>
        <v>0</v>
      </c>
      <c r="E370" s="84">
        <f t="shared" si="39"/>
        <v>0</v>
      </c>
      <c r="F370" s="86">
        <f t="shared" si="40"/>
        <v>0</v>
      </c>
      <c r="G370" s="65" t="s">
        <v>13</v>
      </c>
      <c r="H370" s="65">
        <f t="shared" si="41"/>
        <v>0</v>
      </c>
    </row>
    <row r="371" spans="1:8">
      <c r="A371" s="67" t="e">
        <f>#REF!</f>
        <v>#REF!</v>
      </c>
      <c r="B371" s="63" t="e">
        <f t="shared" si="38"/>
        <v>#VALUE!</v>
      </c>
      <c r="C371" s="63" t="s">
        <v>106</v>
      </c>
      <c r="D371" s="64">
        <f t="shared" si="29"/>
        <v>0</v>
      </c>
      <c r="E371" s="84">
        <f t="shared" si="39"/>
        <v>0</v>
      </c>
      <c r="F371" s="86">
        <f t="shared" si="40"/>
        <v>0</v>
      </c>
      <c r="G371" s="65" t="s">
        <v>13</v>
      </c>
      <c r="H371" s="65">
        <f t="shared" si="41"/>
        <v>0</v>
      </c>
    </row>
    <row r="372" spans="1:8">
      <c r="A372" s="67" t="e">
        <f>#REF!</f>
        <v>#REF!</v>
      </c>
      <c r="B372" s="63" t="e">
        <f t="shared" si="38"/>
        <v>#VALUE!</v>
      </c>
      <c r="C372" s="63" t="s">
        <v>106</v>
      </c>
      <c r="D372" s="64">
        <f t="shared" si="29"/>
        <v>0</v>
      </c>
      <c r="E372" s="84">
        <f t="shared" si="39"/>
        <v>0</v>
      </c>
      <c r="F372" s="86">
        <f t="shared" si="40"/>
        <v>0</v>
      </c>
      <c r="G372" s="65" t="s">
        <v>13</v>
      </c>
      <c r="H372" s="65">
        <f t="shared" si="41"/>
        <v>0</v>
      </c>
    </row>
    <row r="373" spans="1:8">
      <c r="A373" s="67" t="e">
        <f>#REF!</f>
        <v>#REF!</v>
      </c>
      <c r="B373" s="63" t="e">
        <f t="shared" si="38"/>
        <v>#VALUE!</v>
      </c>
      <c r="C373" s="63" t="s">
        <v>106</v>
      </c>
      <c r="D373" s="64">
        <f t="shared" si="29"/>
        <v>0</v>
      </c>
      <c r="E373" s="84">
        <f t="shared" si="39"/>
        <v>0</v>
      </c>
      <c r="F373" s="86">
        <f t="shared" si="40"/>
        <v>0</v>
      </c>
      <c r="G373" s="65" t="s">
        <v>13</v>
      </c>
      <c r="H373" s="65">
        <f t="shared" si="41"/>
        <v>0</v>
      </c>
    </row>
    <row r="374" spans="1:8">
      <c r="A374" s="67" t="e">
        <f>#REF!</f>
        <v>#REF!</v>
      </c>
      <c r="B374" s="63" t="e">
        <f t="shared" si="38"/>
        <v>#VALUE!</v>
      </c>
      <c r="C374" s="63" t="s">
        <v>106</v>
      </c>
      <c r="D374" s="64">
        <f t="shared" si="29"/>
        <v>0</v>
      </c>
      <c r="E374" s="84">
        <f t="shared" si="39"/>
        <v>0</v>
      </c>
      <c r="F374" s="86">
        <f t="shared" si="40"/>
        <v>0</v>
      </c>
      <c r="G374" s="65" t="s">
        <v>13</v>
      </c>
      <c r="H374" s="65">
        <f t="shared" si="41"/>
        <v>0</v>
      </c>
    </row>
    <row r="375" spans="1:8">
      <c r="A375" s="67" t="e">
        <f>#REF!</f>
        <v>#REF!</v>
      </c>
      <c r="B375" s="63" t="e">
        <f t="shared" si="38"/>
        <v>#VALUE!</v>
      </c>
      <c r="C375" s="63" t="s">
        <v>106</v>
      </c>
      <c r="D375" s="64">
        <f t="shared" si="29"/>
        <v>0</v>
      </c>
      <c r="E375" s="84">
        <f t="shared" si="39"/>
        <v>0</v>
      </c>
      <c r="F375" s="86">
        <f t="shared" si="40"/>
        <v>0</v>
      </c>
      <c r="G375" s="65" t="s">
        <v>13</v>
      </c>
      <c r="H375" s="65">
        <f t="shared" si="41"/>
        <v>0</v>
      </c>
    </row>
    <row r="376" spans="1:8">
      <c r="A376" s="67" t="e">
        <f>#REF!</f>
        <v>#REF!</v>
      </c>
      <c r="B376" s="63" t="e">
        <f t="shared" si="38"/>
        <v>#VALUE!</v>
      </c>
      <c r="C376" s="63" t="s">
        <v>106</v>
      </c>
      <c r="D376" s="64">
        <f t="shared" si="29"/>
        <v>0</v>
      </c>
      <c r="E376" s="84">
        <f t="shared" si="39"/>
        <v>0</v>
      </c>
      <c r="F376" s="86">
        <f t="shared" si="40"/>
        <v>0</v>
      </c>
      <c r="G376" s="65" t="s">
        <v>13</v>
      </c>
      <c r="H376" s="65">
        <f t="shared" si="41"/>
        <v>0</v>
      </c>
    </row>
    <row r="377" spans="1:8">
      <c r="A377" s="67" t="e">
        <f>#REF!</f>
        <v>#REF!</v>
      </c>
      <c r="B377" s="63" t="e">
        <f t="shared" si="38"/>
        <v>#VALUE!</v>
      </c>
      <c r="C377" s="63" t="s">
        <v>106</v>
      </c>
      <c r="D377" s="64">
        <f t="shared" si="29"/>
        <v>0</v>
      </c>
      <c r="E377" s="84">
        <f t="shared" si="39"/>
        <v>0</v>
      </c>
      <c r="F377" s="86">
        <f t="shared" si="40"/>
        <v>0</v>
      </c>
      <c r="G377" s="65" t="s">
        <v>13</v>
      </c>
      <c r="H377" s="65">
        <f t="shared" si="41"/>
        <v>0</v>
      </c>
    </row>
    <row r="378" spans="1:8">
      <c r="A378" s="67" t="e">
        <f>#REF!</f>
        <v>#REF!</v>
      </c>
      <c r="B378" s="63" t="e">
        <f t="shared" si="38"/>
        <v>#VALUE!</v>
      </c>
      <c r="C378" s="63" t="s">
        <v>106</v>
      </c>
      <c r="D378" s="64">
        <f t="shared" si="29"/>
        <v>0</v>
      </c>
      <c r="E378" s="84">
        <f t="shared" si="39"/>
        <v>0</v>
      </c>
      <c r="F378" s="86">
        <f t="shared" si="40"/>
        <v>0</v>
      </c>
      <c r="G378" s="65" t="s">
        <v>13</v>
      </c>
      <c r="H378" s="65">
        <f t="shared" si="41"/>
        <v>0</v>
      </c>
    </row>
    <row r="379" spans="1:8">
      <c r="A379" s="67" t="e">
        <f>#REF!</f>
        <v>#REF!</v>
      </c>
      <c r="B379" s="63" t="e">
        <f t="shared" si="38"/>
        <v>#VALUE!</v>
      </c>
      <c r="C379" s="63" t="s">
        <v>106</v>
      </c>
      <c r="D379" s="64">
        <f t="shared" si="29"/>
        <v>0</v>
      </c>
      <c r="E379" s="84">
        <f t="shared" si="39"/>
        <v>0</v>
      </c>
      <c r="F379" s="86">
        <f t="shared" si="40"/>
        <v>0</v>
      </c>
      <c r="G379" s="65" t="s">
        <v>13</v>
      </c>
      <c r="H379" s="65">
        <f t="shared" si="41"/>
        <v>0</v>
      </c>
    </row>
    <row r="380" spans="1:8">
      <c r="A380" s="67" t="e">
        <f>#REF!</f>
        <v>#REF!</v>
      </c>
      <c r="B380" s="63" t="e">
        <f t="shared" si="38"/>
        <v>#VALUE!</v>
      </c>
      <c r="C380" s="63" t="s">
        <v>106</v>
      </c>
      <c r="D380" s="64">
        <f t="shared" si="29"/>
        <v>0</v>
      </c>
      <c r="E380" s="84">
        <f t="shared" si="39"/>
        <v>0</v>
      </c>
      <c r="F380" s="86">
        <f t="shared" si="40"/>
        <v>0</v>
      </c>
      <c r="G380" s="65" t="s">
        <v>13</v>
      </c>
      <c r="H380" s="65">
        <f t="shared" si="41"/>
        <v>0</v>
      </c>
    </row>
    <row r="381" spans="1:8">
      <c r="A381" s="67" t="e">
        <f>#REF!</f>
        <v>#REF!</v>
      </c>
      <c r="B381" s="63" t="e">
        <f t="shared" si="38"/>
        <v>#VALUE!</v>
      </c>
      <c r="C381" s="63" t="s">
        <v>106</v>
      </c>
      <c r="D381" s="64">
        <f t="shared" si="29"/>
        <v>0</v>
      </c>
      <c r="E381" s="84">
        <f t="shared" si="39"/>
        <v>0</v>
      </c>
      <c r="F381" s="86">
        <f t="shared" si="40"/>
        <v>0</v>
      </c>
      <c r="G381" s="65" t="s">
        <v>13</v>
      </c>
      <c r="H381" s="65">
        <f t="shared" si="41"/>
        <v>0</v>
      </c>
    </row>
    <row r="382" spans="1:8">
      <c r="A382" s="67" t="e">
        <f>#REF!</f>
        <v>#REF!</v>
      </c>
      <c r="B382" s="63" t="e">
        <f t="shared" si="38"/>
        <v>#VALUE!</v>
      </c>
      <c r="C382" s="63" t="s">
        <v>106</v>
      </c>
      <c r="D382" s="64">
        <f t="shared" si="29"/>
        <v>0</v>
      </c>
      <c r="E382" s="84">
        <f t="shared" si="39"/>
        <v>0</v>
      </c>
      <c r="F382" s="86">
        <f t="shared" si="40"/>
        <v>0</v>
      </c>
      <c r="G382" s="65" t="s">
        <v>13</v>
      </c>
      <c r="H382" s="65">
        <f t="shared" si="41"/>
        <v>0</v>
      </c>
    </row>
    <row r="383" spans="1:8">
      <c r="A383" s="67" t="e">
        <f>#REF!</f>
        <v>#REF!</v>
      </c>
      <c r="B383" s="63" t="e">
        <f t="shared" si="38"/>
        <v>#VALUE!</v>
      </c>
      <c r="C383" s="63" t="s">
        <v>106</v>
      </c>
      <c r="D383" s="64">
        <f t="shared" si="29"/>
        <v>0</v>
      </c>
      <c r="E383" s="84">
        <f t="shared" si="39"/>
        <v>0</v>
      </c>
      <c r="F383" s="86">
        <f t="shared" si="40"/>
        <v>0</v>
      </c>
      <c r="G383" s="65" t="s">
        <v>13</v>
      </c>
      <c r="H383" s="65">
        <f t="shared" si="41"/>
        <v>0</v>
      </c>
    </row>
    <row r="384" spans="1:8">
      <c r="A384" s="67" t="e">
        <f>#REF!</f>
        <v>#REF!</v>
      </c>
      <c r="B384" s="63" t="e">
        <f t="shared" si="38"/>
        <v>#VALUE!</v>
      </c>
      <c r="C384" s="63" t="s">
        <v>106</v>
      </c>
      <c r="D384" s="64">
        <f t="shared" si="29"/>
        <v>0</v>
      </c>
      <c r="E384" s="84">
        <f t="shared" si="39"/>
        <v>0</v>
      </c>
      <c r="F384" s="86">
        <f t="shared" si="40"/>
        <v>0</v>
      </c>
      <c r="G384" s="65" t="s">
        <v>13</v>
      </c>
      <c r="H384" s="65">
        <f t="shared" si="41"/>
        <v>0</v>
      </c>
    </row>
    <row r="385" spans="1:8">
      <c r="A385" s="67" t="e">
        <f>#REF!</f>
        <v>#REF!</v>
      </c>
      <c r="B385" s="63" t="e">
        <f t="shared" si="38"/>
        <v>#VALUE!</v>
      </c>
      <c r="C385" s="63" t="s">
        <v>106</v>
      </c>
      <c r="D385" s="64">
        <f t="shared" si="29"/>
        <v>0</v>
      </c>
      <c r="E385" s="84">
        <f t="shared" si="39"/>
        <v>0</v>
      </c>
      <c r="F385" s="86">
        <f t="shared" si="40"/>
        <v>0</v>
      </c>
      <c r="G385" s="65" t="s">
        <v>13</v>
      </c>
      <c r="H385" s="65">
        <f t="shared" si="41"/>
        <v>0</v>
      </c>
    </row>
    <row r="386" spans="1:8">
      <c r="A386" s="67" t="e">
        <f>#REF!</f>
        <v>#REF!</v>
      </c>
      <c r="B386" s="63" t="e">
        <f t="shared" si="38"/>
        <v>#VALUE!</v>
      </c>
      <c r="C386" s="63" t="s">
        <v>106</v>
      </c>
      <c r="D386" s="64">
        <f t="shared" si="29"/>
        <v>0</v>
      </c>
      <c r="E386" s="84">
        <f t="shared" si="39"/>
        <v>0</v>
      </c>
      <c r="F386" s="86">
        <f t="shared" si="40"/>
        <v>0</v>
      </c>
      <c r="G386" s="65" t="s">
        <v>13</v>
      </c>
      <c r="H386" s="65">
        <f t="shared" si="41"/>
        <v>0</v>
      </c>
    </row>
    <row r="387" spans="1:8">
      <c r="A387" s="67" t="e">
        <f>#REF!</f>
        <v>#REF!</v>
      </c>
      <c r="B387" s="63" t="e">
        <f t="shared" si="38"/>
        <v>#VALUE!</v>
      </c>
      <c r="C387" s="63" t="s">
        <v>106</v>
      </c>
      <c r="D387" s="64">
        <f t="shared" ref="D387:D437" si="42">L387</f>
        <v>0</v>
      </c>
      <c r="E387" s="84">
        <f t="shared" si="39"/>
        <v>0</v>
      </c>
      <c r="F387" s="86">
        <f t="shared" si="40"/>
        <v>0</v>
      </c>
      <c r="G387" s="65" t="s">
        <v>13</v>
      </c>
      <c r="H387" s="65">
        <f t="shared" si="41"/>
        <v>0</v>
      </c>
    </row>
    <row r="388" spans="1:8">
      <c r="A388" s="67" t="e">
        <f>#REF!</f>
        <v>#REF!</v>
      </c>
      <c r="B388" s="63" t="e">
        <f t="shared" si="38"/>
        <v>#VALUE!</v>
      </c>
      <c r="C388" s="63" t="s">
        <v>106</v>
      </c>
      <c r="D388" s="64">
        <f t="shared" si="42"/>
        <v>0</v>
      </c>
      <c r="E388" s="84">
        <f t="shared" si="39"/>
        <v>0</v>
      </c>
      <c r="F388" s="86">
        <f t="shared" si="40"/>
        <v>0</v>
      </c>
      <c r="G388" s="65" t="s">
        <v>13</v>
      </c>
      <c r="H388" s="65">
        <f t="shared" si="41"/>
        <v>0</v>
      </c>
    </row>
    <row r="389" spans="1:8">
      <c r="A389" s="67" t="e">
        <f>#REF!</f>
        <v>#REF!</v>
      </c>
      <c r="B389" s="63" t="e">
        <f t="shared" si="38"/>
        <v>#VALUE!</v>
      </c>
      <c r="C389" s="63" t="s">
        <v>106</v>
      </c>
      <c r="D389" s="64">
        <f t="shared" si="42"/>
        <v>0</v>
      </c>
      <c r="E389" s="84">
        <f t="shared" si="39"/>
        <v>0</v>
      </c>
      <c r="F389" s="86">
        <f t="shared" si="40"/>
        <v>0</v>
      </c>
      <c r="G389" s="65" t="s">
        <v>13</v>
      </c>
      <c r="H389" s="65">
        <f t="shared" si="41"/>
        <v>0</v>
      </c>
    </row>
    <row r="390" spans="1:8">
      <c r="A390" s="67" t="e">
        <f>#REF!</f>
        <v>#REF!</v>
      </c>
      <c r="B390" s="63" t="e">
        <f t="shared" si="38"/>
        <v>#VALUE!</v>
      </c>
      <c r="C390" s="63" t="s">
        <v>106</v>
      </c>
      <c r="D390" s="64">
        <f t="shared" si="42"/>
        <v>0</v>
      </c>
      <c r="E390" s="84">
        <f t="shared" si="39"/>
        <v>0</v>
      </c>
      <c r="F390" s="86">
        <f t="shared" si="40"/>
        <v>0</v>
      </c>
      <c r="G390" s="65" t="s">
        <v>13</v>
      </c>
      <c r="H390" s="65">
        <f t="shared" si="41"/>
        <v>0</v>
      </c>
    </row>
    <row r="391" spans="1:8">
      <c r="A391" s="67" t="e">
        <f>#REF!</f>
        <v>#REF!</v>
      </c>
      <c r="B391" s="63" t="e">
        <f t="shared" si="38"/>
        <v>#VALUE!</v>
      </c>
      <c r="C391" s="63" t="s">
        <v>106</v>
      </c>
      <c r="D391" s="64">
        <f t="shared" si="42"/>
        <v>0</v>
      </c>
      <c r="E391" s="84">
        <f t="shared" si="39"/>
        <v>0</v>
      </c>
      <c r="F391" s="86">
        <f t="shared" si="40"/>
        <v>0</v>
      </c>
      <c r="G391" s="65" t="s">
        <v>13</v>
      </c>
      <c r="H391" s="65">
        <f t="shared" si="41"/>
        <v>0</v>
      </c>
    </row>
    <row r="392" spans="1:8">
      <c r="A392" s="67" t="e">
        <f>#REF!</f>
        <v>#REF!</v>
      </c>
      <c r="B392" s="63" t="e">
        <f t="shared" si="38"/>
        <v>#VALUE!</v>
      </c>
      <c r="C392" s="63" t="s">
        <v>106</v>
      </c>
      <c r="D392" s="64">
        <f t="shared" si="42"/>
        <v>0</v>
      </c>
      <c r="E392" s="84">
        <f t="shared" si="39"/>
        <v>0</v>
      </c>
      <c r="F392" s="86">
        <f t="shared" si="40"/>
        <v>0</v>
      </c>
      <c r="G392" s="65" t="s">
        <v>13</v>
      </c>
      <c r="H392" s="65">
        <f t="shared" si="41"/>
        <v>0</v>
      </c>
    </row>
    <row r="393" spans="1:8">
      <c r="A393" s="67" t="e">
        <f>#REF!</f>
        <v>#REF!</v>
      </c>
      <c r="B393" s="63" t="e">
        <f t="shared" si="38"/>
        <v>#VALUE!</v>
      </c>
      <c r="C393" s="63" t="s">
        <v>106</v>
      </c>
      <c r="D393" s="64">
        <f t="shared" si="42"/>
        <v>0</v>
      </c>
      <c r="E393" s="84">
        <f t="shared" si="39"/>
        <v>0</v>
      </c>
      <c r="F393" s="86">
        <f t="shared" si="40"/>
        <v>0</v>
      </c>
      <c r="G393" s="65" t="s">
        <v>13</v>
      </c>
      <c r="H393" s="65">
        <f t="shared" si="41"/>
        <v>0</v>
      </c>
    </row>
    <row r="394" spans="1:8">
      <c r="A394" s="67" t="e">
        <f>#REF!</f>
        <v>#REF!</v>
      </c>
      <c r="B394" s="63" t="e">
        <f t="shared" si="38"/>
        <v>#VALUE!</v>
      </c>
      <c r="C394" s="63" t="s">
        <v>106</v>
      </c>
      <c r="D394" s="64">
        <f t="shared" si="42"/>
        <v>0</v>
      </c>
      <c r="E394" s="84">
        <f t="shared" si="39"/>
        <v>0</v>
      </c>
      <c r="F394" s="86">
        <f t="shared" si="40"/>
        <v>0</v>
      </c>
      <c r="G394" s="65" t="s">
        <v>13</v>
      </c>
      <c r="H394" s="65">
        <f t="shared" si="41"/>
        <v>0</v>
      </c>
    </row>
    <row r="395" spans="1:8">
      <c r="A395" s="67" t="e">
        <f>#REF!</f>
        <v>#REF!</v>
      </c>
      <c r="B395" s="63" t="e">
        <f t="shared" si="38"/>
        <v>#VALUE!</v>
      </c>
      <c r="C395" s="63" t="s">
        <v>106</v>
      </c>
      <c r="D395" s="64">
        <f t="shared" si="42"/>
        <v>0</v>
      </c>
      <c r="E395" s="84">
        <f t="shared" si="39"/>
        <v>0</v>
      </c>
      <c r="F395" s="86">
        <f t="shared" si="40"/>
        <v>0</v>
      </c>
      <c r="G395" s="65" t="s">
        <v>13</v>
      </c>
      <c r="H395" s="65">
        <f t="shared" si="41"/>
        <v>0</v>
      </c>
    </row>
    <row r="396" spans="1:8">
      <c r="A396" s="67" t="e">
        <f>#REF!</f>
        <v>#REF!</v>
      </c>
      <c r="B396" s="63" t="e">
        <f t="shared" si="38"/>
        <v>#VALUE!</v>
      </c>
      <c r="C396" s="63" t="s">
        <v>106</v>
      </c>
      <c r="D396" s="64">
        <f t="shared" si="42"/>
        <v>0</v>
      </c>
      <c r="E396" s="84">
        <f t="shared" si="39"/>
        <v>0</v>
      </c>
      <c r="F396" s="86">
        <f t="shared" si="40"/>
        <v>0</v>
      </c>
      <c r="G396" s="65" t="s">
        <v>13</v>
      </c>
      <c r="H396" s="65">
        <f t="shared" si="41"/>
        <v>0</v>
      </c>
    </row>
    <row r="397" spans="1:8">
      <c r="A397" s="67" t="e">
        <f>#REF!</f>
        <v>#REF!</v>
      </c>
      <c r="B397" s="63" t="e">
        <f t="shared" si="38"/>
        <v>#VALUE!</v>
      </c>
      <c r="C397" s="63" t="s">
        <v>106</v>
      </c>
      <c r="D397" s="64">
        <f t="shared" si="42"/>
        <v>0</v>
      </c>
      <c r="E397" s="84">
        <f t="shared" si="39"/>
        <v>0</v>
      </c>
      <c r="F397" s="86">
        <f t="shared" si="40"/>
        <v>0</v>
      </c>
      <c r="G397" s="65" t="s">
        <v>13</v>
      </c>
      <c r="H397" s="65">
        <f t="shared" si="41"/>
        <v>0</v>
      </c>
    </row>
    <row r="398" spans="1:8">
      <c r="A398" s="67" t="e">
        <f>#REF!</f>
        <v>#REF!</v>
      </c>
      <c r="B398" s="63" t="e">
        <f t="shared" si="38"/>
        <v>#VALUE!</v>
      </c>
      <c r="C398" s="63" t="s">
        <v>106</v>
      </c>
      <c r="D398" s="64">
        <f t="shared" si="42"/>
        <v>0</v>
      </c>
      <c r="E398" s="84">
        <f t="shared" si="39"/>
        <v>0</v>
      </c>
      <c r="F398" s="86">
        <f t="shared" si="40"/>
        <v>0</v>
      </c>
      <c r="G398" s="65" t="s">
        <v>13</v>
      </c>
      <c r="H398" s="65">
        <f t="shared" si="41"/>
        <v>0</v>
      </c>
    </row>
    <row r="399" spans="1:8">
      <c r="A399" s="67" t="e">
        <f>#REF!</f>
        <v>#REF!</v>
      </c>
      <c r="B399" s="63" t="e">
        <f t="shared" si="38"/>
        <v>#VALUE!</v>
      </c>
      <c r="C399" s="63" t="s">
        <v>106</v>
      </c>
      <c r="D399" s="64">
        <f t="shared" si="42"/>
        <v>0</v>
      </c>
      <c r="E399" s="84">
        <f t="shared" si="39"/>
        <v>0</v>
      </c>
      <c r="F399" s="86">
        <f t="shared" si="40"/>
        <v>0</v>
      </c>
      <c r="G399" s="65" t="s">
        <v>13</v>
      </c>
      <c r="H399" s="65">
        <f t="shared" si="41"/>
        <v>0</v>
      </c>
    </row>
    <row r="400" spans="1:8">
      <c r="A400" s="67" t="e">
        <f>#REF!</f>
        <v>#REF!</v>
      </c>
      <c r="B400" s="63" t="e">
        <f t="shared" si="38"/>
        <v>#VALUE!</v>
      </c>
      <c r="C400" s="63" t="s">
        <v>106</v>
      </c>
      <c r="D400" s="64">
        <f t="shared" si="42"/>
        <v>0</v>
      </c>
      <c r="E400" s="84">
        <f t="shared" si="39"/>
        <v>0</v>
      </c>
      <c r="F400" s="86">
        <f t="shared" si="40"/>
        <v>0</v>
      </c>
      <c r="G400" s="65" t="s">
        <v>13</v>
      </c>
      <c r="H400" s="65">
        <f t="shared" si="41"/>
        <v>0</v>
      </c>
    </row>
    <row r="401" spans="1:8">
      <c r="A401" s="67" t="e">
        <f>#REF!</f>
        <v>#REF!</v>
      </c>
      <c r="B401" s="63" t="e">
        <f t="shared" si="38"/>
        <v>#VALUE!</v>
      </c>
      <c r="C401" s="63" t="s">
        <v>106</v>
      </c>
      <c r="D401" s="64">
        <f t="shared" si="42"/>
        <v>0</v>
      </c>
      <c r="E401" s="84">
        <f t="shared" si="39"/>
        <v>0</v>
      </c>
      <c r="F401" s="86">
        <f t="shared" si="40"/>
        <v>0</v>
      </c>
      <c r="G401" s="65" t="s">
        <v>13</v>
      </c>
      <c r="H401" s="65">
        <f t="shared" si="41"/>
        <v>0</v>
      </c>
    </row>
    <row r="402" spans="1:8">
      <c r="A402" s="67" t="e">
        <f>#REF!</f>
        <v>#REF!</v>
      </c>
      <c r="B402" s="63" t="e">
        <f t="shared" si="38"/>
        <v>#VALUE!</v>
      </c>
      <c r="C402" s="63" t="s">
        <v>106</v>
      </c>
      <c r="D402" s="64">
        <f t="shared" si="42"/>
        <v>0</v>
      </c>
      <c r="E402" s="84">
        <f t="shared" si="39"/>
        <v>0</v>
      </c>
      <c r="F402" s="86">
        <f t="shared" si="40"/>
        <v>0</v>
      </c>
      <c r="G402" s="65" t="s">
        <v>13</v>
      </c>
      <c r="H402" s="65">
        <f t="shared" si="41"/>
        <v>0</v>
      </c>
    </row>
    <row r="403" spans="1:8">
      <c r="A403" s="67" t="e">
        <f>#REF!</f>
        <v>#REF!</v>
      </c>
      <c r="B403" s="63" t="e">
        <f t="shared" si="38"/>
        <v>#VALUE!</v>
      </c>
      <c r="C403" s="63" t="s">
        <v>106</v>
      </c>
      <c r="D403" s="64">
        <f t="shared" si="42"/>
        <v>0</v>
      </c>
      <c r="E403" s="84">
        <f t="shared" si="39"/>
        <v>0</v>
      </c>
      <c r="F403" s="86">
        <f t="shared" si="40"/>
        <v>0</v>
      </c>
      <c r="G403" s="65" t="s">
        <v>13</v>
      </c>
      <c r="H403" s="65">
        <f t="shared" si="41"/>
        <v>0</v>
      </c>
    </row>
    <row r="404" spans="1:8">
      <c r="A404" s="67" t="e">
        <f>#REF!</f>
        <v>#REF!</v>
      </c>
      <c r="B404" s="63" t="e">
        <f t="shared" si="38"/>
        <v>#VALUE!</v>
      </c>
      <c r="C404" s="63" t="s">
        <v>106</v>
      </c>
      <c r="D404" s="64">
        <f t="shared" si="42"/>
        <v>0</v>
      </c>
      <c r="E404" s="84">
        <f t="shared" si="39"/>
        <v>0</v>
      </c>
      <c r="F404" s="86">
        <f t="shared" si="40"/>
        <v>0</v>
      </c>
      <c r="G404" s="65" t="s">
        <v>13</v>
      </c>
      <c r="H404" s="65">
        <f t="shared" si="41"/>
        <v>0</v>
      </c>
    </row>
    <row r="405" spans="1:8">
      <c r="A405" s="67" t="e">
        <f>#REF!</f>
        <v>#REF!</v>
      </c>
      <c r="B405" s="63" t="e">
        <f t="shared" si="38"/>
        <v>#VALUE!</v>
      </c>
      <c r="C405" s="63" t="s">
        <v>106</v>
      </c>
      <c r="D405" s="64">
        <f t="shared" si="42"/>
        <v>0</v>
      </c>
      <c r="E405" s="84">
        <f t="shared" si="39"/>
        <v>0</v>
      </c>
      <c r="F405" s="86">
        <f t="shared" si="40"/>
        <v>0</v>
      </c>
      <c r="G405" s="65" t="s">
        <v>13</v>
      </c>
      <c r="H405" s="65">
        <f t="shared" si="41"/>
        <v>0</v>
      </c>
    </row>
    <row r="406" spans="1:8">
      <c r="A406" s="67" t="e">
        <f>#REF!</f>
        <v>#REF!</v>
      </c>
      <c r="B406" s="63" t="e">
        <f t="shared" si="38"/>
        <v>#VALUE!</v>
      </c>
      <c r="C406" s="63" t="s">
        <v>106</v>
      </c>
      <c r="D406" s="64">
        <f t="shared" si="42"/>
        <v>0</v>
      </c>
      <c r="E406" s="84">
        <f t="shared" si="39"/>
        <v>0</v>
      </c>
      <c r="F406" s="86">
        <f t="shared" si="40"/>
        <v>0</v>
      </c>
      <c r="G406" s="65" t="s">
        <v>13</v>
      </c>
      <c r="H406" s="65">
        <f t="shared" si="41"/>
        <v>0</v>
      </c>
    </row>
    <row r="407" spans="1:8">
      <c r="A407" s="67" t="e">
        <f>#REF!</f>
        <v>#REF!</v>
      </c>
      <c r="B407" s="63" t="e">
        <f t="shared" si="38"/>
        <v>#VALUE!</v>
      </c>
      <c r="C407" s="63" t="s">
        <v>106</v>
      </c>
      <c r="D407" s="64">
        <f t="shared" si="42"/>
        <v>0</v>
      </c>
      <c r="E407" s="84">
        <f t="shared" si="39"/>
        <v>0</v>
      </c>
      <c r="F407" s="86">
        <f t="shared" si="40"/>
        <v>0</v>
      </c>
      <c r="G407" s="65" t="s">
        <v>13</v>
      </c>
      <c r="H407" s="65">
        <f t="shared" si="41"/>
        <v>0</v>
      </c>
    </row>
    <row r="408" spans="1:8">
      <c r="A408" s="67" t="e">
        <f>#REF!</f>
        <v>#REF!</v>
      </c>
      <c r="B408" s="63" t="e">
        <f t="shared" si="38"/>
        <v>#VALUE!</v>
      </c>
      <c r="C408" s="63" t="s">
        <v>106</v>
      </c>
      <c r="D408" s="64">
        <f t="shared" si="42"/>
        <v>0</v>
      </c>
      <c r="E408" s="84">
        <f t="shared" si="39"/>
        <v>0</v>
      </c>
      <c r="F408" s="86">
        <f t="shared" si="40"/>
        <v>0</v>
      </c>
      <c r="G408" s="65" t="s">
        <v>13</v>
      </c>
      <c r="H408" s="65">
        <f t="shared" si="41"/>
        <v>0</v>
      </c>
    </row>
    <row r="409" spans="1:8">
      <c r="A409" s="67" t="e">
        <f>#REF!</f>
        <v>#REF!</v>
      </c>
      <c r="B409" s="63" t="e">
        <f t="shared" si="38"/>
        <v>#VALUE!</v>
      </c>
      <c r="C409" s="63" t="s">
        <v>106</v>
      </c>
      <c r="D409" s="64">
        <f t="shared" si="42"/>
        <v>0</v>
      </c>
      <c r="E409" s="84">
        <f t="shared" si="39"/>
        <v>0</v>
      </c>
      <c r="F409" s="86">
        <f t="shared" si="40"/>
        <v>0</v>
      </c>
      <c r="G409" s="65" t="s">
        <v>13</v>
      </c>
      <c r="H409" s="65">
        <f t="shared" si="41"/>
        <v>0</v>
      </c>
    </row>
    <row r="410" spans="1:8">
      <c r="A410" s="67" t="e">
        <f>#REF!</f>
        <v>#REF!</v>
      </c>
      <c r="B410" s="63" t="e">
        <f t="shared" si="38"/>
        <v>#VALUE!</v>
      </c>
      <c r="C410" s="63" t="s">
        <v>106</v>
      </c>
      <c r="D410" s="64">
        <f t="shared" si="42"/>
        <v>0</v>
      </c>
      <c r="E410" s="84">
        <f t="shared" si="39"/>
        <v>0</v>
      </c>
      <c r="F410" s="86">
        <f t="shared" si="40"/>
        <v>0</v>
      </c>
      <c r="G410" s="65" t="s">
        <v>13</v>
      </c>
      <c r="H410" s="65">
        <f t="shared" si="41"/>
        <v>0</v>
      </c>
    </row>
    <row r="411" spans="1:8">
      <c r="A411" s="67" t="e">
        <f>#REF!</f>
        <v>#REF!</v>
      </c>
      <c r="B411" s="63" t="e">
        <f t="shared" si="38"/>
        <v>#VALUE!</v>
      </c>
      <c r="C411" s="63" t="s">
        <v>106</v>
      </c>
      <c r="D411" s="64">
        <f t="shared" si="42"/>
        <v>0</v>
      </c>
      <c r="E411" s="84">
        <f t="shared" si="39"/>
        <v>0</v>
      </c>
      <c r="F411" s="86">
        <f t="shared" si="40"/>
        <v>0</v>
      </c>
      <c r="G411" s="65" t="s">
        <v>13</v>
      </c>
      <c r="H411" s="65">
        <f t="shared" si="41"/>
        <v>0</v>
      </c>
    </row>
    <row r="412" spans="1:8">
      <c r="A412" s="67" t="e">
        <f>#REF!</f>
        <v>#REF!</v>
      </c>
      <c r="B412" s="63" t="e">
        <f t="shared" si="38"/>
        <v>#VALUE!</v>
      </c>
      <c r="C412" s="63" t="s">
        <v>106</v>
      </c>
      <c r="D412" s="64">
        <f t="shared" si="42"/>
        <v>0</v>
      </c>
      <c r="E412" s="84">
        <f t="shared" si="39"/>
        <v>0</v>
      </c>
      <c r="F412" s="86">
        <f t="shared" si="40"/>
        <v>0</v>
      </c>
      <c r="G412" s="65" t="s">
        <v>13</v>
      </c>
      <c r="H412" s="65">
        <f t="shared" si="41"/>
        <v>0</v>
      </c>
    </row>
    <row r="413" spans="1:8">
      <c r="A413" s="67" t="e">
        <f>#REF!</f>
        <v>#REF!</v>
      </c>
      <c r="B413" s="63" t="e">
        <f t="shared" si="38"/>
        <v>#VALUE!</v>
      </c>
      <c r="C413" s="63" t="s">
        <v>106</v>
      </c>
      <c r="D413" s="64">
        <f t="shared" si="42"/>
        <v>0</v>
      </c>
      <c r="E413" s="84">
        <f t="shared" si="39"/>
        <v>0</v>
      </c>
      <c r="F413" s="86">
        <f t="shared" si="40"/>
        <v>0</v>
      </c>
      <c r="G413" s="65" t="s">
        <v>13</v>
      </c>
      <c r="H413" s="65">
        <f t="shared" si="41"/>
        <v>0</v>
      </c>
    </row>
    <row r="414" spans="1:8">
      <c r="A414" s="67" t="e">
        <f>#REF!</f>
        <v>#REF!</v>
      </c>
      <c r="B414" s="63" t="e">
        <f t="shared" ref="B414:B427" si="43">MID(O414,FIND(" ",O414)+1,8)</f>
        <v>#VALUE!</v>
      </c>
      <c r="C414" s="63" t="s">
        <v>106</v>
      </c>
      <c r="D414" s="64">
        <f t="shared" si="42"/>
        <v>0</v>
      </c>
      <c r="E414" s="84">
        <f t="shared" ref="E414:E427" si="44">M414</f>
        <v>0</v>
      </c>
      <c r="F414" s="86">
        <f t="shared" ref="F414:F427" si="45">(D414*E414)</f>
        <v>0</v>
      </c>
      <c r="G414" s="65" t="s">
        <v>13</v>
      </c>
      <c r="H414" s="65">
        <f t="shared" ref="H414:H427" si="46">Q414</f>
        <v>0</v>
      </c>
    </row>
    <row r="415" spans="1:8">
      <c r="A415" s="67" t="e">
        <f>#REF!</f>
        <v>#REF!</v>
      </c>
      <c r="B415" s="63" t="e">
        <f t="shared" si="43"/>
        <v>#VALUE!</v>
      </c>
      <c r="C415" s="63" t="s">
        <v>106</v>
      </c>
      <c r="D415" s="64">
        <f t="shared" si="42"/>
        <v>0</v>
      </c>
      <c r="E415" s="84">
        <f t="shared" si="44"/>
        <v>0</v>
      </c>
      <c r="F415" s="86">
        <f t="shared" si="45"/>
        <v>0</v>
      </c>
      <c r="G415" s="65" t="s">
        <v>13</v>
      </c>
      <c r="H415" s="65">
        <f t="shared" si="46"/>
        <v>0</v>
      </c>
    </row>
    <row r="416" spans="1:8">
      <c r="A416" s="67" t="e">
        <f>#REF!</f>
        <v>#REF!</v>
      </c>
      <c r="B416" s="63" t="e">
        <f t="shared" si="43"/>
        <v>#VALUE!</v>
      </c>
      <c r="C416" s="63" t="s">
        <v>106</v>
      </c>
      <c r="D416" s="64">
        <f t="shared" si="42"/>
        <v>0</v>
      </c>
      <c r="E416" s="84">
        <f t="shared" si="44"/>
        <v>0</v>
      </c>
      <c r="F416" s="86">
        <f t="shared" si="45"/>
        <v>0</v>
      </c>
      <c r="G416" s="65" t="s">
        <v>13</v>
      </c>
      <c r="H416" s="65">
        <f t="shared" si="46"/>
        <v>0</v>
      </c>
    </row>
    <row r="417" spans="1:8">
      <c r="A417" s="67" t="e">
        <f>#REF!</f>
        <v>#REF!</v>
      </c>
      <c r="B417" s="63" t="e">
        <f t="shared" si="43"/>
        <v>#VALUE!</v>
      </c>
      <c r="C417" s="63" t="s">
        <v>106</v>
      </c>
      <c r="D417" s="64">
        <f t="shared" si="42"/>
        <v>0</v>
      </c>
      <c r="E417" s="84">
        <f t="shared" si="44"/>
        <v>0</v>
      </c>
      <c r="F417" s="86">
        <f t="shared" si="45"/>
        <v>0</v>
      </c>
      <c r="G417" s="65" t="s">
        <v>13</v>
      </c>
      <c r="H417" s="65">
        <f t="shared" si="46"/>
        <v>0</v>
      </c>
    </row>
    <row r="418" spans="1:8">
      <c r="A418" s="67" t="e">
        <f>#REF!</f>
        <v>#REF!</v>
      </c>
      <c r="B418" s="63" t="e">
        <f t="shared" si="43"/>
        <v>#VALUE!</v>
      </c>
      <c r="C418" s="63" t="s">
        <v>106</v>
      </c>
      <c r="D418" s="64">
        <f t="shared" si="42"/>
        <v>0</v>
      </c>
      <c r="E418" s="84">
        <f t="shared" si="44"/>
        <v>0</v>
      </c>
      <c r="F418" s="86">
        <f t="shared" si="45"/>
        <v>0</v>
      </c>
      <c r="G418" s="65" t="s">
        <v>13</v>
      </c>
      <c r="H418" s="65">
        <f t="shared" si="46"/>
        <v>0</v>
      </c>
    </row>
    <row r="419" spans="1:8">
      <c r="A419" s="67" t="e">
        <f>#REF!</f>
        <v>#REF!</v>
      </c>
      <c r="B419" s="63" t="e">
        <f t="shared" si="43"/>
        <v>#VALUE!</v>
      </c>
      <c r="C419" s="63" t="s">
        <v>106</v>
      </c>
      <c r="D419" s="64">
        <f t="shared" si="42"/>
        <v>0</v>
      </c>
      <c r="E419" s="84">
        <f t="shared" si="44"/>
        <v>0</v>
      </c>
      <c r="F419" s="86">
        <f t="shared" si="45"/>
        <v>0</v>
      </c>
      <c r="G419" s="65" t="s">
        <v>13</v>
      </c>
      <c r="H419" s="65">
        <f t="shared" si="46"/>
        <v>0</v>
      </c>
    </row>
    <row r="420" spans="1:8">
      <c r="A420" s="67" t="e">
        <f>#REF!</f>
        <v>#REF!</v>
      </c>
      <c r="B420" s="63" t="e">
        <f t="shared" si="43"/>
        <v>#VALUE!</v>
      </c>
      <c r="C420" s="63" t="s">
        <v>106</v>
      </c>
      <c r="D420" s="64">
        <f t="shared" si="42"/>
        <v>0</v>
      </c>
      <c r="E420" s="84">
        <f t="shared" si="44"/>
        <v>0</v>
      </c>
      <c r="F420" s="86">
        <f t="shared" si="45"/>
        <v>0</v>
      </c>
      <c r="G420" s="65" t="s">
        <v>13</v>
      </c>
      <c r="H420" s="65">
        <f t="shared" si="46"/>
        <v>0</v>
      </c>
    </row>
    <row r="421" spans="1:8">
      <c r="A421" s="67" t="e">
        <f>#REF!</f>
        <v>#REF!</v>
      </c>
      <c r="B421" s="63" t="e">
        <f t="shared" si="43"/>
        <v>#VALUE!</v>
      </c>
      <c r="C421" s="63" t="s">
        <v>106</v>
      </c>
      <c r="D421" s="64">
        <f t="shared" si="42"/>
        <v>0</v>
      </c>
      <c r="E421" s="84">
        <f t="shared" si="44"/>
        <v>0</v>
      </c>
      <c r="F421" s="86">
        <f t="shared" si="45"/>
        <v>0</v>
      </c>
      <c r="G421" s="65" t="s">
        <v>13</v>
      </c>
      <c r="H421" s="65">
        <f t="shared" si="46"/>
        <v>0</v>
      </c>
    </row>
    <row r="422" spans="1:8">
      <c r="A422" s="67" t="e">
        <f>#REF!</f>
        <v>#REF!</v>
      </c>
      <c r="B422" s="63" t="e">
        <f t="shared" si="43"/>
        <v>#VALUE!</v>
      </c>
      <c r="C422" s="63" t="s">
        <v>106</v>
      </c>
      <c r="D422" s="64">
        <f t="shared" si="42"/>
        <v>0</v>
      </c>
      <c r="E422" s="84">
        <f t="shared" si="44"/>
        <v>0</v>
      </c>
      <c r="F422" s="86">
        <f t="shared" si="45"/>
        <v>0</v>
      </c>
      <c r="G422" s="65" t="s">
        <v>13</v>
      </c>
      <c r="H422" s="65">
        <f t="shared" si="46"/>
        <v>0</v>
      </c>
    </row>
    <row r="423" spans="1:8">
      <c r="A423" s="67" t="e">
        <f>#REF!</f>
        <v>#REF!</v>
      </c>
      <c r="B423" s="63" t="e">
        <f t="shared" si="43"/>
        <v>#VALUE!</v>
      </c>
      <c r="C423" s="63" t="s">
        <v>106</v>
      </c>
      <c r="D423" s="64">
        <f t="shared" si="42"/>
        <v>0</v>
      </c>
      <c r="E423" s="84">
        <f t="shared" si="44"/>
        <v>0</v>
      </c>
      <c r="F423" s="86">
        <f t="shared" si="45"/>
        <v>0</v>
      </c>
      <c r="G423" s="65" t="s">
        <v>13</v>
      </c>
      <c r="H423" s="65">
        <f t="shared" si="46"/>
        <v>0</v>
      </c>
    </row>
    <row r="424" spans="1:8">
      <c r="A424" s="67" t="e">
        <f>#REF!</f>
        <v>#REF!</v>
      </c>
      <c r="B424" s="63" t="e">
        <f t="shared" si="43"/>
        <v>#VALUE!</v>
      </c>
      <c r="C424" s="63" t="s">
        <v>106</v>
      </c>
      <c r="D424" s="64">
        <f t="shared" si="42"/>
        <v>0</v>
      </c>
      <c r="E424" s="84">
        <f t="shared" si="44"/>
        <v>0</v>
      </c>
      <c r="F424" s="86">
        <f t="shared" si="45"/>
        <v>0</v>
      </c>
      <c r="G424" s="65" t="s">
        <v>13</v>
      </c>
      <c r="H424" s="65">
        <f t="shared" si="46"/>
        <v>0</v>
      </c>
    </row>
    <row r="425" spans="1:8">
      <c r="A425" s="67" t="e">
        <f>#REF!</f>
        <v>#REF!</v>
      </c>
      <c r="B425" s="63" t="e">
        <f t="shared" si="43"/>
        <v>#VALUE!</v>
      </c>
      <c r="C425" s="63" t="s">
        <v>106</v>
      </c>
      <c r="D425" s="64">
        <f t="shared" si="42"/>
        <v>0</v>
      </c>
      <c r="E425" s="84">
        <f t="shared" si="44"/>
        <v>0</v>
      </c>
      <c r="F425" s="86">
        <f t="shared" si="45"/>
        <v>0</v>
      </c>
      <c r="G425" s="65" t="s">
        <v>13</v>
      </c>
      <c r="H425" s="65">
        <f t="shared" si="46"/>
        <v>0</v>
      </c>
    </row>
    <row r="426" spans="1:8">
      <c r="A426" s="67" t="e">
        <f>#REF!</f>
        <v>#REF!</v>
      </c>
      <c r="B426" s="63" t="e">
        <f t="shared" si="43"/>
        <v>#VALUE!</v>
      </c>
      <c r="C426" s="63" t="s">
        <v>106</v>
      </c>
      <c r="D426" s="64">
        <f t="shared" si="42"/>
        <v>0</v>
      </c>
      <c r="E426" s="84">
        <f t="shared" si="44"/>
        <v>0</v>
      </c>
      <c r="F426" s="86">
        <f t="shared" si="45"/>
        <v>0</v>
      </c>
      <c r="G426" s="65" t="s">
        <v>13</v>
      </c>
      <c r="H426" s="65">
        <f t="shared" si="46"/>
        <v>0</v>
      </c>
    </row>
    <row r="427" spans="1:8">
      <c r="A427" s="67" t="e">
        <f>#REF!</f>
        <v>#REF!</v>
      </c>
      <c r="B427" s="63" t="e">
        <f t="shared" si="43"/>
        <v>#VALUE!</v>
      </c>
      <c r="C427" s="63" t="s">
        <v>106</v>
      </c>
      <c r="D427" s="64">
        <f t="shared" si="42"/>
        <v>0</v>
      </c>
      <c r="E427" s="84">
        <f t="shared" si="44"/>
        <v>0</v>
      </c>
      <c r="F427" s="86">
        <f t="shared" si="45"/>
        <v>0</v>
      </c>
      <c r="G427" s="65" t="s">
        <v>13</v>
      </c>
      <c r="H427" s="65">
        <f t="shared" si="46"/>
        <v>0</v>
      </c>
    </row>
    <row r="428" spans="1:8">
      <c r="A428" s="67" t="e">
        <f>#REF!</f>
        <v>#REF!</v>
      </c>
      <c r="B428" s="63" t="e">
        <f t="shared" ref="B428:B439" si="47">MID(O428,FIND(" ",O428)+1,8)</f>
        <v>#VALUE!</v>
      </c>
      <c r="C428" s="63" t="s">
        <v>106</v>
      </c>
      <c r="D428" s="64">
        <f t="shared" si="42"/>
        <v>0</v>
      </c>
      <c r="E428" s="84">
        <f t="shared" ref="E428:E439" si="48">M428</f>
        <v>0</v>
      </c>
      <c r="F428" s="86">
        <f t="shared" ref="F428:F439" si="49">(D428*E428)</f>
        <v>0</v>
      </c>
      <c r="G428" s="65" t="s">
        <v>13</v>
      </c>
      <c r="H428" s="65">
        <f t="shared" ref="H428:H439" si="50">Q428</f>
        <v>0</v>
      </c>
    </row>
    <row r="429" spans="1:8">
      <c r="A429" s="67" t="e">
        <f>#REF!</f>
        <v>#REF!</v>
      </c>
      <c r="B429" s="63" t="e">
        <f t="shared" si="47"/>
        <v>#VALUE!</v>
      </c>
      <c r="C429" s="63" t="s">
        <v>106</v>
      </c>
      <c r="D429" s="64">
        <f t="shared" si="42"/>
        <v>0</v>
      </c>
      <c r="E429" s="84">
        <f t="shared" si="48"/>
        <v>0</v>
      </c>
      <c r="F429" s="86">
        <f t="shared" si="49"/>
        <v>0</v>
      </c>
      <c r="G429" s="65" t="s">
        <v>13</v>
      </c>
      <c r="H429" s="65">
        <f t="shared" si="50"/>
        <v>0</v>
      </c>
    </row>
    <row r="430" spans="1:8">
      <c r="A430" s="67" t="e">
        <f>#REF!</f>
        <v>#REF!</v>
      </c>
      <c r="B430" s="63" t="e">
        <f t="shared" si="47"/>
        <v>#VALUE!</v>
      </c>
      <c r="C430" s="63" t="s">
        <v>106</v>
      </c>
      <c r="D430" s="64">
        <f t="shared" si="42"/>
        <v>0</v>
      </c>
      <c r="E430" s="84">
        <f t="shared" si="48"/>
        <v>0</v>
      </c>
      <c r="F430" s="86">
        <f t="shared" si="49"/>
        <v>0</v>
      </c>
      <c r="G430" s="65" t="s">
        <v>13</v>
      </c>
      <c r="H430" s="65">
        <f t="shared" si="50"/>
        <v>0</v>
      </c>
    </row>
    <row r="431" spans="1:8">
      <c r="A431" s="67" t="e">
        <f>#REF!</f>
        <v>#REF!</v>
      </c>
      <c r="B431" s="63" t="e">
        <f t="shared" si="47"/>
        <v>#VALUE!</v>
      </c>
      <c r="C431" s="63" t="s">
        <v>106</v>
      </c>
      <c r="D431" s="64">
        <f t="shared" si="42"/>
        <v>0</v>
      </c>
      <c r="E431" s="84">
        <f t="shared" si="48"/>
        <v>0</v>
      </c>
      <c r="F431" s="86">
        <f t="shared" si="49"/>
        <v>0</v>
      </c>
      <c r="G431" s="65" t="s">
        <v>13</v>
      </c>
      <c r="H431" s="65">
        <f t="shared" si="50"/>
        <v>0</v>
      </c>
    </row>
    <row r="432" spans="1:8">
      <c r="A432" s="67" t="e">
        <f>#REF!</f>
        <v>#REF!</v>
      </c>
      <c r="B432" s="63" t="e">
        <f t="shared" si="47"/>
        <v>#VALUE!</v>
      </c>
      <c r="C432" s="63" t="s">
        <v>106</v>
      </c>
      <c r="D432" s="64">
        <f t="shared" si="42"/>
        <v>0</v>
      </c>
      <c r="E432" s="84">
        <f t="shared" si="48"/>
        <v>0</v>
      </c>
      <c r="F432" s="86">
        <f t="shared" si="49"/>
        <v>0</v>
      </c>
      <c r="G432" s="65" t="s">
        <v>13</v>
      </c>
      <c r="H432" s="65">
        <f t="shared" si="50"/>
        <v>0</v>
      </c>
    </row>
    <row r="433" spans="1:8">
      <c r="A433" s="67" t="e">
        <f>#REF!</f>
        <v>#REF!</v>
      </c>
      <c r="B433" s="63" t="e">
        <f t="shared" si="47"/>
        <v>#VALUE!</v>
      </c>
      <c r="C433" s="63" t="s">
        <v>106</v>
      </c>
      <c r="D433" s="64">
        <f t="shared" si="42"/>
        <v>0</v>
      </c>
      <c r="E433" s="84">
        <f t="shared" si="48"/>
        <v>0</v>
      </c>
      <c r="F433" s="86">
        <f t="shared" si="49"/>
        <v>0</v>
      </c>
      <c r="G433" s="65" t="s">
        <v>13</v>
      </c>
      <c r="H433" s="65">
        <f t="shared" si="50"/>
        <v>0</v>
      </c>
    </row>
    <row r="434" spans="1:8">
      <c r="A434" s="67" t="e">
        <f>#REF!</f>
        <v>#REF!</v>
      </c>
      <c r="B434" s="63" t="e">
        <f t="shared" si="47"/>
        <v>#VALUE!</v>
      </c>
      <c r="C434" s="63" t="s">
        <v>106</v>
      </c>
      <c r="D434" s="64">
        <f t="shared" si="42"/>
        <v>0</v>
      </c>
      <c r="E434" s="84">
        <f t="shared" si="48"/>
        <v>0</v>
      </c>
      <c r="F434" s="86">
        <f t="shared" si="49"/>
        <v>0</v>
      </c>
      <c r="G434" s="65" t="s">
        <v>13</v>
      </c>
      <c r="H434" s="65">
        <f t="shared" si="50"/>
        <v>0</v>
      </c>
    </row>
    <row r="435" spans="1:8">
      <c r="A435" s="67" t="e">
        <f>#REF!</f>
        <v>#REF!</v>
      </c>
      <c r="B435" s="63" t="e">
        <f t="shared" si="47"/>
        <v>#VALUE!</v>
      </c>
      <c r="C435" s="63" t="s">
        <v>106</v>
      </c>
      <c r="D435" s="64">
        <f t="shared" si="42"/>
        <v>0</v>
      </c>
      <c r="E435" s="84">
        <f t="shared" si="48"/>
        <v>0</v>
      </c>
      <c r="F435" s="86">
        <f t="shared" si="49"/>
        <v>0</v>
      </c>
      <c r="G435" s="65" t="s">
        <v>13</v>
      </c>
      <c r="H435" s="65">
        <f t="shared" si="50"/>
        <v>0</v>
      </c>
    </row>
    <row r="436" spans="1:8">
      <c r="A436" s="67" t="e">
        <f>#REF!</f>
        <v>#REF!</v>
      </c>
      <c r="B436" s="63" t="e">
        <f t="shared" si="47"/>
        <v>#VALUE!</v>
      </c>
      <c r="C436" s="63" t="s">
        <v>106</v>
      </c>
      <c r="D436" s="64">
        <f t="shared" si="42"/>
        <v>0</v>
      </c>
      <c r="E436" s="84">
        <f t="shared" si="48"/>
        <v>0</v>
      </c>
      <c r="F436" s="86">
        <f t="shared" si="49"/>
        <v>0</v>
      </c>
      <c r="G436" s="65" t="s">
        <v>13</v>
      </c>
      <c r="H436" s="65">
        <f t="shared" si="50"/>
        <v>0</v>
      </c>
    </row>
    <row r="437" spans="1:8">
      <c r="A437" s="67" t="e">
        <f>#REF!</f>
        <v>#REF!</v>
      </c>
      <c r="B437" s="63" t="e">
        <f t="shared" si="47"/>
        <v>#VALUE!</v>
      </c>
      <c r="C437" s="63" t="s">
        <v>106</v>
      </c>
      <c r="D437" s="64">
        <f t="shared" si="42"/>
        <v>0</v>
      </c>
      <c r="E437" s="84">
        <f t="shared" si="48"/>
        <v>0</v>
      </c>
      <c r="F437" s="86">
        <f t="shared" si="49"/>
        <v>0</v>
      </c>
      <c r="G437" s="65" t="s">
        <v>13</v>
      </c>
      <c r="H437" s="65">
        <f t="shared" si="50"/>
        <v>0</v>
      </c>
    </row>
    <row r="438" spans="1:8">
      <c r="A438" s="67" t="e">
        <f>#REF!</f>
        <v>#REF!</v>
      </c>
      <c r="B438" s="63" t="e">
        <f t="shared" si="47"/>
        <v>#VALUE!</v>
      </c>
      <c r="C438" s="63" t="s">
        <v>106</v>
      </c>
      <c r="D438" s="64">
        <f t="shared" ref="D438:D439" si="51">L438</f>
        <v>0</v>
      </c>
      <c r="E438" s="84">
        <f t="shared" si="48"/>
        <v>0</v>
      </c>
      <c r="F438" s="86">
        <f t="shared" si="49"/>
        <v>0</v>
      </c>
      <c r="G438" s="65" t="s">
        <v>13</v>
      </c>
      <c r="H438" s="65">
        <f t="shared" si="50"/>
        <v>0</v>
      </c>
    </row>
    <row r="439" spans="1:8">
      <c r="A439" s="67" t="e">
        <f>#REF!</f>
        <v>#REF!</v>
      </c>
      <c r="B439" s="63" t="e">
        <f t="shared" si="47"/>
        <v>#VALUE!</v>
      </c>
      <c r="C439" s="63" t="s">
        <v>106</v>
      </c>
      <c r="D439" s="64">
        <f t="shared" si="51"/>
        <v>0</v>
      </c>
      <c r="E439" s="84">
        <f t="shared" si="48"/>
        <v>0</v>
      </c>
      <c r="F439" s="86">
        <f t="shared" si="49"/>
        <v>0</v>
      </c>
      <c r="G439" s="65" t="s">
        <v>13</v>
      </c>
      <c r="H439" s="65">
        <f t="shared" si="50"/>
        <v>0</v>
      </c>
    </row>
    <row r="440" spans="1:8">
      <c r="A440" s="67" t="e">
        <f>#REF!</f>
        <v>#REF!</v>
      </c>
      <c r="B440" s="63" t="e">
        <f t="shared" ref="B440:B447" si="52">MID(O440,FIND(" ",O440)+1,8)</f>
        <v>#VALUE!</v>
      </c>
      <c r="C440" s="63" t="s">
        <v>106</v>
      </c>
      <c r="D440" s="64">
        <f t="shared" ref="D440:D447" si="53">L440</f>
        <v>0</v>
      </c>
      <c r="E440" s="84">
        <f t="shared" ref="E440:E447" si="54">M440</f>
        <v>0</v>
      </c>
      <c r="F440" s="86">
        <f t="shared" ref="F440:F447" si="55">(D440*E440)</f>
        <v>0</v>
      </c>
      <c r="G440" s="65" t="s">
        <v>13</v>
      </c>
      <c r="H440" s="65">
        <f t="shared" ref="H440:H447" si="56">Q440</f>
        <v>0</v>
      </c>
    </row>
    <row r="441" spans="1:8">
      <c r="A441" s="67" t="e">
        <f>#REF!</f>
        <v>#REF!</v>
      </c>
      <c r="B441" s="63" t="e">
        <f t="shared" si="52"/>
        <v>#VALUE!</v>
      </c>
      <c r="C441" s="63" t="s">
        <v>106</v>
      </c>
      <c r="D441" s="64">
        <f t="shared" si="53"/>
        <v>0</v>
      </c>
      <c r="E441" s="84">
        <f t="shared" si="54"/>
        <v>0</v>
      </c>
      <c r="F441" s="86">
        <f t="shared" si="55"/>
        <v>0</v>
      </c>
      <c r="G441" s="65" t="s">
        <v>13</v>
      </c>
      <c r="H441" s="65">
        <f t="shared" si="56"/>
        <v>0</v>
      </c>
    </row>
    <row r="442" spans="1:8">
      <c r="A442" s="67" t="e">
        <f>#REF!</f>
        <v>#REF!</v>
      </c>
      <c r="B442" s="63" t="e">
        <f t="shared" si="52"/>
        <v>#VALUE!</v>
      </c>
      <c r="C442" s="63" t="s">
        <v>106</v>
      </c>
      <c r="D442" s="64">
        <f t="shared" si="53"/>
        <v>0</v>
      </c>
      <c r="E442" s="84">
        <f t="shared" si="54"/>
        <v>0</v>
      </c>
      <c r="F442" s="86">
        <f t="shared" si="55"/>
        <v>0</v>
      </c>
      <c r="G442" s="65" t="s">
        <v>13</v>
      </c>
      <c r="H442" s="65">
        <f t="shared" si="56"/>
        <v>0</v>
      </c>
    </row>
    <row r="443" spans="1:8">
      <c r="A443" s="67" t="e">
        <f>#REF!</f>
        <v>#REF!</v>
      </c>
      <c r="B443" s="63" t="e">
        <f t="shared" si="52"/>
        <v>#VALUE!</v>
      </c>
      <c r="C443" s="63" t="s">
        <v>106</v>
      </c>
      <c r="D443" s="64">
        <f t="shared" si="53"/>
        <v>0</v>
      </c>
      <c r="E443" s="84">
        <f t="shared" si="54"/>
        <v>0</v>
      </c>
      <c r="F443" s="86">
        <f t="shared" si="55"/>
        <v>0</v>
      </c>
      <c r="G443" s="65" t="s">
        <v>13</v>
      </c>
      <c r="H443" s="65">
        <f t="shared" si="56"/>
        <v>0</v>
      </c>
    </row>
    <row r="444" spans="1:8">
      <c r="A444" s="67" t="e">
        <f>#REF!</f>
        <v>#REF!</v>
      </c>
      <c r="B444" s="63" t="e">
        <f t="shared" si="52"/>
        <v>#VALUE!</v>
      </c>
      <c r="C444" s="63" t="s">
        <v>106</v>
      </c>
      <c r="D444" s="64">
        <f t="shared" si="53"/>
        <v>0</v>
      </c>
      <c r="E444" s="84">
        <f t="shared" si="54"/>
        <v>0</v>
      </c>
      <c r="F444" s="86">
        <f t="shared" si="55"/>
        <v>0</v>
      </c>
      <c r="G444" s="65" t="s">
        <v>13</v>
      </c>
      <c r="H444" s="65">
        <f t="shared" si="56"/>
        <v>0</v>
      </c>
    </row>
    <row r="445" spans="1:8">
      <c r="A445" s="67" t="e">
        <f>#REF!</f>
        <v>#REF!</v>
      </c>
      <c r="B445" s="63" t="e">
        <f t="shared" si="52"/>
        <v>#VALUE!</v>
      </c>
      <c r="C445" s="63" t="s">
        <v>106</v>
      </c>
      <c r="D445" s="64">
        <f t="shared" si="53"/>
        <v>0</v>
      </c>
      <c r="E445" s="84">
        <f t="shared" si="54"/>
        <v>0</v>
      </c>
      <c r="F445" s="86">
        <f t="shared" si="55"/>
        <v>0</v>
      </c>
      <c r="G445" s="65" t="s">
        <v>13</v>
      </c>
      <c r="H445" s="65">
        <f t="shared" si="56"/>
        <v>0</v>
      </c>
    </row>
    <row r="446" spans="1:8">
      <c r="A446" s="67" t="e">
        <f>#REF!</f>
        <v>#REF!</v>
      </c>
      <c r="B446" s="63" t="e">
        <f t="shared" si="52"/>
        <v>#VALUE!</v>
      </c>
      <c r="C446" s="63" t="s">
        <v>106</v>
      </c>
      <c r="D446" s="64">
        <f t="shared" si="53"/>
        <v>0</v>
      </c>
      <c r="E446" s="84">
        <f t="shared" si="54"/>
        <v>0</v>
      </c>
      <c r="F446" s="86">
        <f t="shared" si="55"/>
        <v>0</v>
      </c>
      <c r="G446" s="65" t="s">
        <v>13</v>
      </c>
      <c r="H446" s="65">
        <f t="shared" si="56"/>
        <v>0</v>
      </c>
    </row>
    <row r="447" spans="1:8">
      <c r="A447" s="67" t="e">
        <f>#REF!</f>
        <v>#REF!</v>
      </c>
      <c r="B447" s="63" t="e">
        <f t="shared" si="52"/>
        <v>#VALUE!</v>
      </c>
      <c r="C447" s="63" t="s">
        <v>106</v>
      </c>
      <c r="D447" s="64">
        <f t="shared" si="53"/>
        <v>0</v>
      </c>
      <c r="E447" s="84">
        <f t="shared" si="54"/>
        <v>0</v>
      </c>
      <c r="F447" s="86">
        <f t="shared" si="55"/>
        <v>0</v>
      </c>
      <c r="G447" s="65" t="s">
        <v>13</v>
      </c>
      <c r="H447" s="65">
        <f t="shared" si="56"/>
        <v>0</v>
      </c>
    </row>
    <row r="448" spans="1:8">
      <c r="A448" s="67" t="e">
        <f>#REF!</f>
        <v>#REF!</v>
      </c>
      <c r="B448" s="63" t="e">
        <f t="shared" ref="B448:B462" si="57">MID(O448,FIND(" ",O448)+1,8)</f>
        <v>#VALUE!</v>
      </c>
      <c r="C448" s="63" t="s">
        <v>106</v>
      </c>
      <c r="D448" s="64">
        <f t="shared" ref="D448:D462" si="58">L448</f>
        <v>0</v>
      </c>
      <c r="E448" s="84">
        <f t="shared" ref="E448:E462" si="59">M448</f>
        <v>0</v>
      </c>
      <c r="F448" s="86">
        <f t="shared" ref="F448:F462" si="60">(D448*E448)</f>
        <v>0</v>
      </c>
      <c r="G448" s="65" t="s">
        <v>13</v>
      </c>
      <c r="H448" s="65">
        <f t="shared" ref="H448:H462" si="61">Q448</f>
        <v>0</v>
      </c>
    </row>
    <row r="449" spans="1:8">
      <c r="A449" s="67" t="e">
        <f>#REF!</f>
        <v>#REF!</v>
      </c>
      <c r="B449" s="63" t="e">
        <f t="shared" si="57"/>
        <v>#VALUE!</v>
      </c>
      <c r="C449" s="63" t="s">
        <v>106</v>
      </c>
      <c r="D449" s="64">
        <f t="shared" si="58"/>
        <v>0</v>
      </c>
      <c r="E449" s="84">
        <f t="shared" si="59"/>
        <v>0</v>
      </c>
      <c r="F449" s="86">
        <f t="shared" si="60"/>
        <v>0</v>
      </c>
      <c r="G449" s="65" t="s">
        <v>13</v>
      </c>
      <c r="H449" s="65">
        <f t="shared" si="61"/>
        <v>0</v>
      </c>
    </row>
    <row r="450" spans="1:8">
      <c r="A450" s="67" t="e">
        <f>#REF!</f>
        <v>#REF!</v>
      </c>
      <c r="B450" s="63" t="e">
        <f t="shared" si="57"/>
        <v>#VALUE!</v>
      </c>
      <c r="C450" s="63" t="s">
        <v>106</v>
      </c>
      <c r="D450" s="64">
        <f t="shared" si="58"/>
        <v>0</v>
      </c>
      <c r="E450" s="84">
        <f t="shared" si="59"/>
        <v>0</v>
      </c>
      <c r="F450" s="86">
        <f t="shared" si="60"/>
        <v>0</v>
      </c>
      <c r="G450" s="65" t="s">
        <v>13</v>
      </c>
      <c r="H450" s="65">
        <f t="shared" si="61"/>
        <v>0</v>
      </c>
    </row>
    <row r="451" spans="1:8">
      <c r="A451" s="67" t="e">
        <f>#REF!</f>
        <v>#REF!</v>
      </c>
      <c r="B451" s="63" t="e">
        <f t="shared" si="57"/>
        <v>#VALUE!</v>
      </c>
      <c r="C451" s="63" t="s">
        <v>106</v>
      </c>
      <c r="D451" s="64">
        <f t="shared" si="58"/>
        <v>0</v>
      </c>
      <c r="E451" s="84">
        <f t="shared" si="59"/>
        <v>0</v>
      </c>
      <c r="F451" s="86">
        <f t="shared" si="60"/>
        <v>0</v>
      </c>
      <c r="G451" s="65" t="s">
        <v>13</v>
      </c>
      <c r="H451" s="65">
        <f t="shared" si="61"/>
        <v>0</v>
      </c>
    </row>
    <row r="452" spans="1:8">
      <c r="A452" s="67" t="e">
        <f>#REF!</f>
        <v>#REF!</v>
      </c>
      <c r="B452" s="63" t="e">
        <f t="shared" si="57"/>
        <v>#VALUE!</v>
      </c>
      <c r="C452" s="63" t="s">
        <v>106</v>
      </c>
      <c r="D452" s="64">
        <f t="shared" si="58"/>
        <v>0</v>
      </c>
      <c r="E452" s="84">
        <f t="shared" si="59"/>
        <v>0</v>
      </c>
      <c r="F452" s="86">
        <f t="shared" si="60"/>
        <v>0</v>
      </c>
      <c r="G452" s="65" t="s">
        <v>13</v>
      </c>
      <c r="H452" s="65">
        <f t="shared" si="61"/>
        <v>0</v>
      </c>
    </row>
    <row r="453" spans="1:8">
      <c r="A453" s="67" t="e">
        <f>#REF!</f>
        <v>#REF!</v>
      </c>
      <c r="B453" s="63" t="e">
        <f t="shared" si="57"/>
        <v>#VALUE!</v>
      </c>
      <c r="C453" s="63" t="s">
        <v>106</v>
      </c>
      <c r="D453" s="64">
        <f t="shared" si="58"/>
        <v>0</v>
      </c>
      <c r="E453" s="84">
        <f t="shared" si="59"/>
        <v>0</v>
      </c>
      <c r="F453" s="86">
        <f t="shared" si="60"/>
        <v>0</v>
      </c>
      <c r="G453" s="65" t="s">
        <v>13</v>
      </c>
      <c r="H453" s="65">
        <f t="shared" si="61"/>
        <v>0</v>
      </c>
    </row>
    <row r="454" spans="1:8">
      <c r="A454" s="67" t="e">
        <f>#REF!</f>
        <v>#REF!</v>
      </c>
      <c r="B454" s="63" t="e">
        <f t="shared" si="57"/>
        <v>#VALUE!</v>
      </c>
      <c r="C454" s="63" t="s">
        <v>106</v>
      </c>
      <c r="D454" s="64">
        <f t="shared" si="58"/>
        <v>0</v>
      </c>
      <c r="E454" s="84">
        <f t="shared" si="59"/>
        <v>0</v>
      </c>
      <c r="F454" s="86">
        <f t="shared" si="60"/>
        <v>0</v>
      </c>
      <c r="G454" s="65" t="s">
        <v>13</v>
      </c>
      <c r="H454" s="65">
        <f t="shared" si="61"/>
        <v>0</v>
      </c>
    </row>
    <row r="455" spans="1:8">
      <c r="A455" s="67" t="e">
        <f>#REF!</f>
        <v>#REF!</v>
      </c>
      <c r="B455" s="63" t="e">
        <f t="shared" si="57"/>
        <v>#VALUE!</v>
      </c>
      <c r="C455" s="63" t="s">
        <v>106</v>
      </c>
      <c r="D455" s="64">
        <f t="shared" si="58"/>
        <v>0</v>
      </c>
      <c r="E455" s="84">
        <f t="shared" si="59"/>
        <v>0</v>
      </c>
      <c r="F455" s="86">
        <f t="shared" si="60"/>
        <v>0</v>
      </c>
      <c r="G455" s="65" t="s">
        <v>13</v>
      </c>
      <c r="H455" s="65">
        <f t="shared" si="61"/>
        <v>0</v>
      </c>
    </row>
    <row r="456" spans="1:8">
      <c r="A456" s="67" t="e">
        <f>#REF!</f>
        <v>#REF!</v>
      </c>
      <c r="B456" s="63" t="e">
        <f t="shared" si="57"/>
        <v>#VALUE!</v>
      </c>
      <c r="C456" s="63" t="s">
        <v>106</v>
      </c>
      <c r="D456" s="64">
        <f t="shared" si="58"/>
        <v>0</v>
      </c>
      <c r="E456" s="84">
        <f t="shared" si="59"/>
        <v>0</v>
      </c>
      <c r="F456" s="86">
        <f t="shared" si="60"/>
        <v>0</v>
      </c>
      <c r="G456" s="65" t="s">
        <v>13</v>
      </c>
      <c r="H456" s="65">
        <f t="shared" si="61"/>
        <v>0</v>
      </c>
    </row>
    <row r="457" spans="1:8">
      <c r="A457" s="67" t="e">
        <f>#REF!</f>
        <v>#REF!</v>
      </c>
      <c r="B457" s="63" t="e">
        <f t="shared" si="57"/>
        <v>#VALUE!</v>
      </c>
      <c r="C457" s="63" t="s">
        <v>106</v>
      </c>
      <c r="D457" s="64">
        <f t="shared" si="58"/>
        <v>0</v>
      </c>
      <c r="E457" s="84">
        <f t="shared" si="59"/>
        <v>0</v>
      </c>
      <c r="F457" s="86">
        <f t="shared" si="60"/>
        <v>0</v>
      </c>
      <c r="G457" s="65" t="s">
        <v>13</v>
      </c>
      <c r="H457" s="65">
        <f t="shared" si="61"/>
        <v>0</v>
      </c>
    </row>
    <row r="458" spans="1:8">
      <c r="A458" s="67" t="e">
        <f>#REF!</f>
        <v>#REF!</v>
      </c>
      <c r="B458" s="63" t="e">
        <f t="shared" si="57"/>
        <v>#VALUE!</v>
      </c>
      <c r="C458" s="63" t="s">
        <v>106</v>
      </c>
      <c r="D458" s="64">
        <f t="shared" si="58"/>
        <v>0</v>
      </c>
      <c r="E458" s="84">
        <f t="shared" si="59"/>
        <v>0</v>
      </c>
      <c r="F458" s="86">
        <f t="shared" si="60"/>
        <v>0</v>
      </c>
      <c r="G458" s="65" t="s">
        <v>13</v>
      </c>
      <c r="H458" s="65">
        <f t="shared" si="61"/>
        <v>0</v>
      </c>
    </row>
    <row r="459" spans="1:8">
      <c r="A459" s="67" t="e">
        <f>#REF!</f>
        <v>#REF!</v>
      </c>
      <c r="B459" s="63" t="e">
        <f t="shared" si="57"/>
        <v>#VALUE!</v>
      </c>
      <c r="C459" s="63" t="s">
        <v>106</v>
      </c>
      <c r="D459" s="64">
        <f t="shared" si="58"/>
        <v>0</v>
      </c>
      <c r="E459" s="84">
        <f t="shared" si="59"/>
        <v>0</v>
      </c>
      <c r="F459" s="86">
        <f t="shared" si="60"/>
        <v>0</v>
      </c>
      <c r="G459" s="65" t="s">
        <v>13</v>
      </c>
      <c r="H459" s="65">
        <f t="shared" si="61"/>
        <v>0</v>
      </c>
    </row>
    <row r="460" spans="1:8">
      <c r="A460" s="67" t="e">
        <f>#REF!</f>
        <v>#REF!</v>
      </c>
      <c r="B460" s="63" t="e">
        <f t="shared" si="57"/>
        <v>#VALUE!</v>
      </c>
      <c r="C460" s="63" t="s">
        <v>106</v>
      </c>
      <c r="D460" s="64">
        <f t="shared" si="58"/>
        <v>0</v>
      </c>
      <c r="E460" s="84">
        <f t="shared" si="59"/>
        <v>0</v>
      </c>
      <c r="F460" s="86">
        <f t="shared" si="60"/>
        <v>0</v>
      </c>
      <c r="G460" s="65" t="s">
        <v>13</v>
      </c>
      <c r="H460" s="65">
        <f t="shared" si="61"/>
        <v>0</v>
      </c>
    </row>
    <row r="461" spans="1:8">
      <c r="A461" s="67" t="e">
        <f>#REF!</f>
        <v>#REF!</v>
      </c>
      <c r="B461" s="63" t="e">
        <f t="shared" si="57"/>
        <v>#VALUE!</v>
      </c>
      <c r="C461" s="63" t="s">
        <v>106</v>
      </c>
      <c r="D461" s="64">
        <f t="shared" si="58"/>
        <v>0</v>
      </c>
      <c r="E461" s="84">
        <f t="shared" si="59"/>
        <v>0</v>
      </c>
      <c r="F461" s="86">
        <f t="shared" si="60"/>
        <v>0</v>
      </c>
      <c r="G461" s="65" t="s">
        <v>13</v>
      </c>
      <c r="H461" s="65">
        <f t="shared" si="61"/>
        <v>0</v>
      </c>
    </row>
    <row r="462" spans="1:8">
      <c r="A462" s="67" t="e">
        <f>#REF!</f>
        <v>#REF!</v>
      </c>
      <c r="B462" s="63" t="e">
        <f t="shared" si="57"/>
        <v>#VALUE!</v>
      </c>
      <c r="C462" s="63" t="s">
        <v>106</v>
      </c>
      <c r="D462" s="64">
        <f t="shared" si="58"/>
        <v>0</v>
      </c>
      <c r="E462" s="84">
        <f t="shared" si="59"/>
        <v>0</v>
      </c>
      <c r="F462" s="86">
        <f t="shared" si="60"/>
        <v>0</v>
      </c>
      <c r="G462" s="65" t="s">
        <v>13</v>
      </c>
      <c r="H462" s="65">
        <f t="shared" si="61"/>
        <v>0</v>
      </c>
    </row>
    <row r="463" spans="1:8">
      <c r="A463" s="67" t="e">
        <f>#REF!</f>
        <v>#REF!</v>
      </c>
      <c r="B463" s="63" t="e">
        <f t="shared" ref="B463:B519" si="62">MID(O463,FIND(" ",O463)+1,8)</f>
        <v>#VALUE!</v>
      </c>
      <c r="C463" s="63" t="s">
        <v>106</v>
      </c>
      <c r="D463" s="64">
        <f t="shared" ref="D463:D519" si="63">L463</f>
        <v>0</v>
      </c>
      <c r="E463" s="84">
        <f t="shared" ref="E463:E519" si="64">M463</f>
        <v>0</v>
      </c>
      <c r="F463" s="86">
        <f t="shared" ref="F463:F519" si="65">(D463*E463)</f>
        <v>0</v>
      </c>
      <c r="G463" s="65" t="s">
        <v>13</v>
      </c>
      <c r="H463" s="65">
        <f t="shared" ref="H463:H519" si="66">Q463</f>
        <v>0</v>
      </c>
    </row>
    <row r="464" spans="1:8">
      <c r="A464" s="67" t="e">
        <f>#REF!</f>
        <v>#REF!</v>
      </c>
      <c r="B464" s="63" t="e">
        <f t="shared" si="62"/>
        <v>#VALUE!</v>
      </c>
      <c r="C464" s="63" t="s">
        <v>106</v>
      </c>
      <c r="D464" s="64">
        <f t="shared" si="63"/>
        <v>0</v>
      </c>
      <c r="E464" s="84">
        <f t="shared" si="64"/>
        <v>0</v>
      </c>
      <c r="F464" s="86">
        <f t="shared" si="65"/>
        <v>0</v>
      </c>
      <c r="G464" s="65" t="s">
        <v>13</v>
      </c>
      <c r="H464" s="65">
        <f t="shared" si="66"/>
        <v>0</v>
      </c>
    </row>
    <row r="465" spans="1:8">
      <c r="A465" s="67" t="e">
        <f>#REF!</f>
        <v>#REF!</v>
      </c>
      <c r="B465" s="63" t="e">
        <f t="shared" si="62"/>
        <v>#VALUE!</v>
      </c>
      <c r="C465" s="63" t="s">
        <v>106</v>
      </c>
      <c r="D465" s="64">
        <f t="shared" si="63"/>
        <v>0</v>
      </c>
      <c r="E465" s="84">
        <f t="shared" si="64"/>
        <v>0</v>
      </c>
      <c r="F465" s="86">
        <f t="shared" si="65"/>
        <v>0</v>
      </c>
      <c r="G465" s="65" t="s">
        <v>13</v>
      </c>
      <c r="H465" s="65">
        <f t="shared" si="66"/>
        <v>0</v>
      </c>
    </row>
    <row r="466" spans="1:8">
      <c r="A466" s="67" t="e">
        <f>#REF!</f>
        <v>#REF!</v>
      </c>
      <c r="B466" s="63" t="e">
        <f t="shared" si="62"/>
        <v>#VALUE!</v>
      </c>
      <c r="C466" s="63" t="s">
        <v>106</v>
      </c>
      <c r="D466" s="64">
        <f t="shared" si="63"/>
        <v>0</v>
      </c>
      <c r="E466" s="84">
        <f t="shared" si="64"/>
        <v>0</v>
      </c>
      <c r="F466" s="86">
        <f t="shared" si="65"/>
        <v>0</v>
      </c>
      <c r="G466" s="65" t="s">
        <v>13</v>
      </c>
      <c r="H466" s="65">
        <f t="shared" si="66"/>
        <v>0</v>
      </c>
    </row>
    <row r="467" spans="1:8">
      <c r="A467" s="67" t="e">
        <f>#REF!</f>
        <v>#REF!</v>
      </c>
      <c r="B467" s="63" t="e">
        <f t="shared" si="62"/>
        <v>#VALUE!</v>
      </c>
      <c r="C467" s="63" t="s">
        <v>106</v>
      </c>
      <c r="D467" s="64">
        <f t="shared" si="63"/>
        <v>0</v>
      </c>
      <c r="E467" s="84">
        <f t="shared" si="64"/>
        <v>0</v>
      </c>
      <c r="F467" s="86">
        <f t="shared" si="65"/>
        <v>0</v>
      </c>
      <c r="G467" s="65" t="s">
        <v>13</v>
      </c>
      <c r="H467" s="65">
        <f t="shared" si="66"/>
        <v>0</v>
      </c>
    </row>
    <row r="468" spans="1:8">
      <c r="A468" s="67" t="e">
        <f>#REF!</f>
        <v>#REF!</v>
      </c>
      <c r="B468" s="63" t="e">
        <f t="shared" si="62"/>
        <v>#VALUE!</v>
      </c>
      <c r="C468" s="63" t="s">
        <v>106</v>
      </c>
      <c r="D468" s="64">
        <f t="shared" si="63"/>
        <v>0</v>
      </c>
      <c r="E468" s="84">
        <f t="shared" si="64"/>
        <v>0</v>
      </c>
      <c r="F468" s="86">
        <f t="shared" si="65"/>
        <v>0</v>
      </c>
      <c r="G468" s="65" t="s">
        <v>13</v>
      </c>
      <c r="H468" s="65">
        <f t="shared" si="66"/>
        <v>0</v>
      </c>
    </row>
    <row r="469" spans="1:8">
      <c r="A469" s="67" t="e">
        <f>#REF!</f>
        <v>#REF!</v>
      </c>
      <c r="B469" s="63" t="e">
        <f t="shared" si="62"/>
        <v>#VALUE!</v>
      </c>
      <c r="C469" s="63" t="s">
        <v>106</v>
      </c>
      <c r="D469" s="64">
        <f t="shared" si="63"/>
        <v>0</v>
      </c>
      <c r="E469" s="84">
        <f t="shared" si="64"/>
        <v>0</v>
      </c>
      <c r="F469" s="86">
        <f t="shared" si="65"/>
        <v>0</v>
      </c>
      <c r="G469" s="65" t="s">
        <v>13</v>
      </c>
      <c r="H469" s="65">
        <f t="shared" si="66"/>
        <v>0</v>
      </c>
    </row>
    <row r="470" spans="1:8">
      <c r="A470" s="67" t="e">
        <f>#REF!</f>
        <v>#REF!</v>
      </c>
      <c r="B470" s="63" t="e">
        <f t="shared" si="62"/>
        <v>#VALUE!</v>
      </c>
      <c r="C470" s="63" t="s">
        <v>106</v>
      </c>
      <c r="D470" s="64">
        <f t="shared" si="63"/>
        <v>0</v>
      </c>
      <c r="E470" s="84">
        <f t="shared" si="64"/>
        <v>0</v>
      </c>
      <c r="F470" s="86">
        <f t="shared" si="65"/>
        <v>0</v>
      </c>
      <c r="G470" s="65" t="s">
        <v>13</v>
      </c>
      <c r="H470" s="65">
        <f t="shared" si="66"/>
        <v>0</v>
      </c>
    </row>
    <row r="471" spans="1:8">
      <c r="A471" s="67" t="e">
        <f>#REF!</f>
        <v>#REF!</v>
      </c>
      <c r="B471" s="63" t="e">
        <f t="shared" si="62"/>
        <v>#VALUE!</v>
      </c>
      <c r="C471" s="63" t="s">
        <v>106</v>
      </c>
      <c r="D471" s="64">
        <f t="shared" si="63"/>
        <v>0</v>
      </c>
      <c r="E471" s="84">
        <f t="shared" si="64"/>
        <v>0</v>
      </c>
      <c r="F471" s="86">
        <f t="shared" si="65"/>
        <v>0</v>
      </c>
      <c r="G471" s="65" t="s">
        <v>13</v>
      </c>
      <c r="H471" s="65">
        <f t="shared" si="66"/>
        <v>0</v>
      </c>
    </row>
    <row r="472" spans="1:8">
      <c r="A472" s="67" t="e">
        <f>#REF!</f>
        <v>#REF!</v>
      </c>
      <c r="B472" s="63" t="e">
        <f t="shared" si="62"/>
        <v>#VALUE!</v>
      </c>
      <c r="C472" s="63" t="s">
        <v>106</v>
      </c>
      <c r="D472" s="64">
        <f t="shared" si="63"/>
        <v>0</v>
      </c>
      <c r="E472" s="84">
        <f t="shared" si="64"/>
        <v>0</v>
      </c>
      <c r="F472" s="86">
        <f t="shared" si="65"/>
        <v>0</v>
      </c>
      <c r="G472" s="65" t="s">
        <v>13</v>
      </c>
      <c r="H472" s="65">
        <f t="shared" si="66"/>
        <v>0</v>
      </c>
    </row>
    <row r="473" spans="1:8">
      <c r="A473" s="67" t="e">
        <f>#REF!</f>
        <v>#REF!</v>
      </c>
      <c r="B473" s="63" t="e">
        <f t="shared" si="62"/>
        <v>#VALUE!</v>
      </c>
      <c r="C473" s="63" t="s">
        <v>106</v>
      </c>
      <c r="D473" s="64">
        <f t="shared" si="63"/>
        <v>0</v>
      </c>
      <c r="E473" s="84">
        <f t="shared" si="64"/>
        <v>0</v>
      </c>
      <c r="F473" s="86">
        <f t="shared" si="65"/>
        <v>0</v>
      </c>
      <c r="G473" s="65" t="s">
        <v>13</v>
      </c>
      <c r="H473" s="65">
        <f t="shared" si="66"/>
        <v>0</v>
      </c>
    </row>
    <row r="474" spans="1:8">
      <c r="A474" s="67" t="e">
        <f>#REF!</f>
        <v>#REF!</v>
      </c>
      <c r="B474" s="63" t="e">
        <f t="shared" si="62"/>
        <v>#VALUE!</v>
      </c>
      <c r="C474" s="63" t="s">
        <v>106</v>
      </c>
      <c r="D474" s="64">
        <f t="shared" si="63"/>
        <v>0</v>
      </c>
      <c r="E474" s="84">
        <f t="shared" si="64"/>
        <v>0</v>
      </c>
      <c r="F474" s="86">
        <f t="shared" si="65"/>
        <v>0</v>
      </c>
      <c r="G474" s="65" t="s">
        <v>13</v>
      </c>
      <c r="H474" s="65">
        <f t="shared" si="66"/>
        <v>0</v>
      </c>
    </row>
    <row r="475" spans="1:8">
      <c r="A475" s="67" t="e">
        <f>#REF!</f>
        <v>#REF!</v>
      </c>
      <c r="B475" s="63" t="e">
        <f t="shared" si="62"/>
        <v>#VALUE!</v>
      </c>
      <c r="C475" s="63" t="s">
        <v>106</v>
      </c>
      <c r="D475" s="64">
        <f t="shared" si="63"/>
        <v>0</v>
      </c>
      <c r="E475" s="84">
        <f t="shared" si="64"/>
        <v>0</v>
      </c>
      <c r="F475" s="86">
        <f t="shared" si="65"/>
        <v>0</v>
      </c>
      <c r="G475" s="65" t="s">
        <v>13</v>
      </c>
      <c r="H475" s="65">
        <f t="shared" si="66"/>
        <v>0</v>
      </c>
    </row>
    <row r="476" spans="1:8">
      <c r="A476" s="67" t="e">
        <f>#REF!</f>
        <v>#REF!</v>
      </c>
      <c r="B476" s="63" t="e">
        <f t="shared" si="62"/>
        <v>#VALUE!</v>
      </c>
      <c r="C476" s="63" t="s">
        <v>106</v>
      </c>
      <c r="D476" s="64">
        <f t="shared" si="63"/>
        <v>0</v>
      </c>
      <c r="E476" s="84">
        <f t="shared" si="64"/>
        <v>0</v>
      </c>
      <c r="F476" s="86">
        <f t="shared" si="65"/>
        <v>0</v>
      </c>
      <c r="G476" s="65" t="s">
        <v>13</v>
      </c>
      <c r="H476" s="65">
        <f t="shared" si="66"/>
        <v>0</v>
      </c>
    </row>
    <row r="477" spans="1:8">
      <c r="A477" s="67" t="e">
        <f>#REF!</f>
        <v>#REF!</v>
      </c>
      <c r="B477" s="63" t="e">
        <f t="shared" si="62"/>
        <v>#VALUE!</v>
      </c>
      <c r="C477" s="63" t="s">
        <v>106</v>
      </c>
      <c r="D477" s="64">
        <f t="shared" si="63"/>
        <v>0</v>
      </c>
      <c r="E477" s="84">
        <f t="shared" si="64"/>
        <v>0</v>
      </c>
      <c r="F477" s="86">
        <f t="shared" si="65"/>
        <v>0</v>
      </c>
      <c r="G477" s="65" t="s">
        <v>13</v>
      </c>
      <c r="H477" s="65">
        <f t="shared" si="66"/>
        <v>0</v>
      </c>
    </row>
    <row r="478" spans="1:8">
      <c r="A478" s="67" t="e">
        <f>#REF!</f>
        <v>#REF!</v>
      </c>
      <c r="B478" s="63" t="e">
        <f t="shared" si="62"/>
        <v>#VALUE!</v>
      </c>
      <c r="C478" s="63" t="s">
        <v>106</v>
      </c>
      <c r="D478" s="64">
        <f t="shared" si="63"/>
        <v>0</v>
      </c>
      <c r="E478" s="84">
        <f t="shared" si="64"/>
        <v>0</v>
      </c>
      <c r="F478" s="86">
        <f t="shared" si="65"/>
        <v>0</v>
      </c>
      <c r="G478" s="65" t="s">
        <v>13</v>
      </c>
      <c r="H478" s="65">
        <f t="shared" si="66"/>
        <v>0</v>
      </c>
    </row>
    <row r="479" spans="1:8">
      <c r="A479" s="67" t="e">
        <f>#REF!</f>
        <v>#REF!</v>
      </c>
      <c r="B479" s="63" t="e">
        <f t="shared" si="62"/>
        <v>#VALUE!</v>
      </c>
      <c r="C479" s="63" t="s">
        <v>106</v>
      </c>
      <c r="D479" s="64">
        <f t="shared" si="63"/>
        <v>0</v>
      </c>
      <c r="E479" s="84">
        <f t="shared" si="64"/>
        <v>0</v>
      </c>
      <c r="F479" s="86">
        <f t="shared" si="65"/>
        <v>0</v>
      </c>
      <c r="G479" s="65" t="s">
        <v>13</v>
      </c>
      <c r="H479" s="65">
        <f t="shared" si="66"/>
        <v>0</v>
      </c>
    </row>
    <row r="480" spans="1:8">
      <c r="A480" s="67" t="e">
        <f>#REF!</f>
        <v>#REF!</v>
      </c>
      <c r="B480" s="63" t="e">
        <f t="shared" si="62"/>
        <v>#VALUE!</v>
      </c>
      <c r="C480" s="63" t="s">
        <v>106</v>
      </c>
      <c r="D480" s="64">
        <f t="shared" si="63"/>
        <v>0</v>
      </c>
      <c r="E480" s="84">
        <f t="shared" si="64"/>
        <v>0</v>
      </c>
      <c r="F480" s="86">
        <f t="shared" si="65"/>
        <v>0</v>
      </c>
      <c r="G480" s="65" t="s">
        <v>13</v>
      </c>
      <c r="H480" s="65">
        <f t="shared" si="66"/>
        <v>0</v>
      </c>
    </row>
    <row r="481" spans="1:8">
      <c r="A481" s="67" t="e">
        <f>#REF!</f>
        <v>#REF!</v>
      </c>
      <c r="B481" s="63" t="e">
        <f t="shared" si="62"/>
        <v>#VALUE!</v>
      </c>
      <c r="C481" s="63" t="s">
        <v>106</v>
      </c>
      <c r="D481" s="64">
        <f t="shared" si="63"/>
        <v>0</v>
      </c>
      <c r="E481" s="84">
        <f t="shared" si="64"/>
        <v>0</v>
      </c>
      <c r="F481" s="86">
        <f t="shared" si="65"/>
        <v>0</v>
      </c>
      <c r="G481" s="65" t="s">
        <v>13</v>
      </c>
      <c r="H481" s="65">
        <f t="shared" si="66"/>
        <v>0</v>
      </c>
    </row>
    <row r="482" spans="1:8">
      <c r="A482" s="67" t="e">
        <f>#REF!</f>
        <v>#REF!</v>
      </c>
      <c r="B482" s="63" t="e">
        <f t="shared" si="62"/>
        <v>#VALUE!</v>
      </c>
      <c r="C482" s="63" t="s">
        <v>106</v>
      </c>
      <c r="D482" s="64">
        <f t="shared" si="63"/>
        <v>0</v>
      </c>
      <c r="E482" s="84">
        <f t="shared" si="64"/>
        <v>0</v>
      </c>
      <c r="F482" s="86">
        <f t="shared" si="65"/>
        <v>0</v>
      </c>
      <c r="G482" s="65" t="s">
        <v>13</v>
      </c>
      <c r="H482" s="65">
        <f t="shared" si="66"/>
        <v>0</v>
      </c>
    </row>
    <row r="483" spans="1:8">
      <c r="A483" s="67" t="e">
        <f>#REF!</f>
        <v>#REF!</v>
      </c>
      <c r="B483" s="63" t="e">
        <f t="shared" si="62"/>
        <v>#VALUE!</v>
      </c>
      <c r="C483" s="63" t="s">
        <v>106</v>
      </c>
      <c r="D483" s="64">
        <f t="shared" si="63"/>
        <v>0</v>
      </c>
      <c r="E483" s="84">
        <f t="shared" si="64"/>
        <v>0</v>
      </c>
      <c r="F483" s="86">
        <f t="shared" si="65"/>
        <v>0</v>
      </c>
      <c r="G483" s="65" t="s">
        <v>13</v>
      </c>
      <c r="H483" s="65">
        <f t="shared" si="66"/>
        <v>0</v>
      </c>
    </row>
    <row r="484" spans="1:8">
      <c r="A484" s="67" t="e">
        <f>#REF!</f>
        <v>#REF!</v>
      </c>
      <c r="B484" s="63" t="e">
        <f t="shared" si="62"/>
        <v>#VALUE!</v>
      </c>
      <c r="C484" s="63" t="s">
        <v>106</v>
      </c>
      <c r="D484" s="64">
        <f t="shared" si="63"/>
        <v>0</v>
      </c>
      <c r="E484" s="84">
        <f t="shared" si="64"/>
        <v>0</v>
      </c>
      <c r="F484" s="86">
        <f t="shared" si="65"/>
        <v>0</v>
      </c>
      <c r="G484" s="65" t="s">
        <v>13</v>
      </c>
      <c r="H484" s="65">
        <f t="shared" si="66"/>
        <v>0</v>
      </c>
    </row>
    <row r="485" spans="1:8">
      <c r="A485" s="67" t="e">
        <f>#REF!</f>
        <v>#REF!</v>
      </c>
      <c r="B485" s="63" t="e">
        <f t="shared" si="62"/>
        <v>#VALUE!</v>
      </c>
      <c r="C485" s="63" t="s">
        <v>106</v>
      </c>
      <c r="D485" s="64">
        <f t="shared" si="63"/>
        <v>0</v>
      </c>
      <c r="E485" s="84">
        <f t="shared" si="64"/>
        <v>0</v>
      </c>
      <c r="F485" s="86">
        <f t="shared" si="65"/>
        <v>0</v>
      </c>
      <c r="G485" s="65" t="s">
        <v>13</v>
      </c>
      <c r="H485" s="65">
        <f t="shared" si="66"/>
        <v>0</v>
      </c>
    </row>
    <row r="486" spans="1:8">
      <c r="A486" s="67" t="e">
        <f>#REF!</f>
        <v>#REF!</v>
      </c>
      <c r="B486" s="63" t="e">
        <f t="shared" si="62"/>
        <v>#VALUE!</v>
      </c>
      <c r="C486" s="63" t="s">
        <v>106</v>
      </c>
      <c r="D486" s="64">
        <f t="shared" si="63"/>
        <v>0</v>
      </c>
      <c r="E486" s="84">
        <f t="shared" si="64"/>
        <v>0</v>
      </c>
      <c r="F486" s="86">
        <f t="shared" si="65"/>
        <v>0</v>
      </c>
      <c r="G486" s="65" t="s">
        <v>13</v>
      </c>
      <c r="H486" s="65">
        <f t="shared" si="66"/>
        <v>0</v>
      </c>
    </row>
    <row r="487" spans="1:8">
      <c r="A487" s="67" t="e">
        <f>#REF!</f>
        <v>#REF!</v>
      </c>
      <c r="B487" s="63" t="e">
        <f t="shared" si="62"/>
        <v>#VALUE!</v>
      </c>
      <c r="C487" s="63" t="s">
        <v>106</v>
      </c>
      <c r="D487" s="64">
        <f t="shared" si="63"/>
        <v>0</v>
      </c>
      <c r="E487" s="84">
        <f t="shared" si="64"/>
        <v>0</v>
      </c>
      <c r="F487" s="86">
        <f t="shared" si="65"/>
        <v>0</v>
      </c>
      <c r="G487" s="65" t="s">
        <v>13</v>
      </c>
      <c r="H487" s="65">
        <f t="shared" si="66"/>
        <v>0</v>
      </c>
    </row>
    <row r="488" spans="1:8">
      <c r="A488" s="67" t="e">
        <f>#REF!</f>
        <v>#REF!</v>
      </c>
      <c r="B488" s="63" t="e">
        <f t="shared" si="62"/>
        <v>#VALUE!</v>
      </c>
      <c r="C488" s="63" t="s">
        <v>106</v>
      </c>
      <c r="D488" s="64">
        <f t="shared" si="63"/>
        <v>0</v>
      </c>
      <c r="E488" s="84">
        <f t="shared" si="64"/>
        <v>0</v>
      </c>
      <c r="F488" s="86">
        <f t="shared" si="65"/>
        <v>0</v>
      </c>
      <c r="G488" s="65" t="s">
        <v>13</v>
      </c>
      <c r="H488" s="65">
        <f t="shared" si="66"/>
        <v>0</v>
      </c>
    </row>
    <row r="489" spans="1:8">
      <c r="A489" s="67" t="e">
        <f>#REF!</f>
        <v>#REF!</v>
      </c>
      <c r="B489" s="63" t="e">
        <f t="shared" si="62"/>
        <v>#VALUE!</v>
      </c>
      <c r="C489" s="63" t="s">
        <v>106</v>
      </c>
      <c r="D489" s="64">
        <f t="shared" si="63"/>
        <v>0</v>
      </c>
      <c r="E489" s="84">
        <f t="shared" si="64"/>
        <v>0</v>
      </c>
      <c r="F489" s="86">
        <f t="shared" si="65"/>
        <v>0</v>
      </c>
      <c r="G489" s="65" t="s">
        <v>13</v>
      </c>
      <c r="H489" s="65">
        <f t="shared" si="66"/>
        <v>0</v>
      </c>
    </row>
    <row r="490" spans="1:8">
      <c r="A490" s="67" t="e">
        <f>#REF!</f>
        <v>#REF!</v>
      </c>
      <c r="B490" s="63" t="e">
        <f t="shared" si="62"/>
        <v>#VALUE!</v>
      </c>
      <c r="C490" s="63" t="s">
        <v>106</v>
      </c>
      <c r="D490" s="64">
        <f t="shared" si="63"/>
        <v>0</v>
      </c>
      <c r="E490" s="84">
        <f t="shared" si="64"/>
        <v>0</v>
      </c>
      <c r="F490" s="86">
        <f t="shared" si="65"/>
        <v>0</v>
      </c>
      <c r="G490" s="65" t="s">
        <v>13</v>
      </c>
      <c r="H490" s="65">
        <f t="shared" si="66"/>
        <v>0</v>
      </c>
    </row>
    <row r="491" spans="1:8">
      <c r="A491" s="67" t="e">
        <f>#REF!</f>
        <v>#REF!</v>
      </c>
      <c r="B491" s="63" t="e">
        <f t="shared" si="62"/>
        <v>#VALUE!</v>
      </c>
      <c r="C491" s="63" t="s">
        <v>106</v>
      </c>
      <c r="D491" s="64">
        <f t="shared" si="63"/>
        <v>0</v>
      </c>
      <c r="E491" s="84">
        <f t="shared" si="64"/>
        <v>0</v>
      </c>
      <c r="F491" s="86">
        <f t="shared" si="65"/>
        <v>0</v>
      </c>
      <c r="G491" s="65" t="s">
        <v>13</v>
      </c>
      <c r="H491" s="65">
        <f t="shared" si="66"/>
        <v>0</v>
      </c>
    </row>
    <row r="492" spans="1:8">
      <c r="A492" s="67" t="e">
        <f>#REF!</f>
        <v>#REF!</v>
      </c>
      <c r="B492" s="63" t="e">
        <f t="shared" si="62"/>
        <v>#VALUE!</v>
      </c>
      <c r="C492" s="63" t="s">
        <v>106</v>
      </c>
      <c r="D492" s="64">
        <f t="shared" si="63"/>
        <v>0</v>
      </c>
      <c r="E492" s="84">
        <f t="shared" si="64"/>
        <v>0</v>
      </c>
      <c r="F492" s="86">
        <f t="shared" si="65"/>
        <v>0</v>
      </c>
      <c r="G492" s="65" t="s">
        <v>13</v>
      </c>
      <c r="H492" s="65">
        <f t="shared" si="66"/>
        <v>0</v>
      </c>
    </row>
    <row r="493" spans="1:8">
      <c r="A493" s="67" t="e">
        <f>#REF!</f>
        <v>#REF!</v>
      </c>
      <c r="B493" s="63" t="e">
        <f t="shared" si="62"/>
        <v>#VALUE!</v>
      </c>
      <c r="C493" s="63" t="s">
        <v>106</v>
      </c>
      <c r="D493" s="64">
        <f t="shared" si="63"/>
        <v>0</v>
      </c>
      <c r="E493" s="84">
        <f t="shared" si="64"/>
        <v>0</v>
      </c>
      <c r="F493" s="86">
        <f t="shared" si="65"/>
        <v>0</v>
      </c>
      <c r="G493" s="65" t="s">
        <v>13</v>
      </c>
      <c r="H493" s="65">
        <f t="shared" si="66"/>
        <v>0</v>
      </c>
    </row>
    <row r="494" spans="1:8">
      <c r="A494" s="67" t="e">
        <f>#REF!</f>
        <v>#REF!</v>
      </c>
      <c r="B494" s="63" t="e">
        <f t="shared" si="62"/>
        <v>#VALUE!</v>
      </c>
      <c r="C494" s="63" t="s">
        <v>106</v>
      </c>
      <c r="D494" s="64">
        <f t="shared" si="63"/>
        <v>0</v>
      </c>
      <c r="E494" s="84">
        <f t="shared" si="64"/>
        <v>0</v>
      </c>
      <c r="F494" s="86">
        <f t="shared" si="65"/>
        <v>0</v>
      </c>
      <c r="G494" s="65" t="s">
        <v>13</v>
      </c>
      <c r="H494" s="65">
        <f t="shared" si="66"/>
        <v>0</v>
      </c>
    </row>
    <row r="495" spans="1:8">
      <c r="A495" s="67" t="e">
        <f>#REF!</f>
        <v>#REF!</v>
      </c>
      <c r="B495" s="63" t="e">
        <f t="shared" si="62"/>
        <v>#VALUE!</v>
      </c>
      <c r="C495" s="63" t="s">
        <v>106</v>
      </c>
      <c r="D495" s="64">
        <f t="shared" si="63"/>
        <v>0</v>
      </c>
      <c r="E495" s="84">
        <f t="shared" si="64"/>
        <v>0</v>
      </c>
      <c r="F495" s="86">
        <f t="shared" si="65"/>
        <v>0</v>
      </c>
      <c r="G495" s="65" t="s">
        <v>13</v>
      </c>
      <c r="H495" s="65">
        <f t="shared" si="66"/>
        <v>0</v>
      </c>
    </row>
    <row r="496" spans="1:8">
      <c r="A496" s="67" t="e">
        <f>#REF!</f>
        <v>#REF!</v>
      </c>
      <c r="B496" s="63" t="e">
        <f t="shared" si="62"/>
        <v>#VALUE!</v>
      </c>
      <c r="C496" s="63" t="s">
        <v>106</v>
      </c>
      <c r="D496" s="64">
        <f t="shared" si="63"/>
        <v>0</v>
      </c>
      <c r="E496" s="84">
        <f t="shared" si="64"/>
        <v>0</v>
      </c>
      <c r="F496" s="86">
        <f t="shared" si="65"/>
        <v>0</v>
      </c>
      <c r="G496" s="65" t="s">
        <v>13</v>
      </c>
      <c r="H496" s="65">
        <f t="shared" si="66"/>
        <v>0</v>
      </c>
    </row>
    <row r="497" spans="1:8">
      <c r="A497" s="67" t="e">
        <f>#REF!</f>
        <v>#REF!</v>
      </c>
      <c r="B497" s="63" t="e">
        <f t="shared" si="62"/>
        <v>#VALUE!</v>
      </c>
      <c r="C497" s="63" t="s">
        <v>106</v>
      </c>
      <c r="D497" s="64">
        <f t="shared" si="63"/>
        <v>0</v>
      </c>
      <c r="E497" s="84">
        <f t="shared" si="64"/>
        <v>0</v>
      </c>
      <c r="F497" s="86">
        <f t="shared" si="65"/>
        <v>0</v>
      </c>
      <c r="G497" s="65" t="s">
        <v>13</v>
      </c>
      <c r="H497" s="65">
        <f t="shared" si="66"/>
        <v>0</v>
      </c>
    </row>
    <row r="498" spans="1:8">
      <c r="A498" s="67" t="e">
        <f>#REF!</f>
        <v>#REF!</v>
      </c>
      <c r="B498" s="63" t="e">
        <f t="shared" si="62"/>
        <v>#VALUE!</v>
      </c>
      <c r="C498" s="63" t="s">
        <v>106</v>
      </c>
      <c r="D498" s="64">
        <f t="shared" si="63"/>
        <v>0</v>
      </c>
      <c r="E498" s="84">
        <f t="shared" si="64"/>
        <v>0</v>
      </c>
      <c r="F498" s="86">
        <f t="shared" si="65"/>
        <v>0</v>
      </c>
      <c r="G498" s="65" t="s">
        <v>13</v>
      </c>
      <c r="H498" s="65">
        <f t="shared" si="66"/>
        <v>0</v>
      </c>
    </row>
    <row r="499" spans="1:8">
      <c r="A499" s="67" t="e">
        <f>#REF!</f>
        <v>#REF!</v>
      </c>
      <c r="B499" s="63" t="e">
        <f t="shared" si="62"/>
        <v>#VALUE!</v>
      </c>
      <c r="C499" s="63" t="s">
        <v>106</v>
      </c>
      <c r="D499" s="64">
        <f t="shared" si="63"/>
        <v>0</v>
      </c>
      <c r="E499" s="84">
        <f t="shared" si="64"/>
        <v>0</v>
      </c>
      <c r="F499" s="86">
        <f t="shared" si="65"/>
        <v>0</v>
      </c>
      <c r="G499" s="65" t="s">
        <v>13</v>
      </c>
      <c r="H499" s="65">
        <f t="shared" si="66"/>
        <v>0</v>
      </c>
    </row>
    <row r="500" spans="1:8">
      <c r="A500" s="67" t="e">
        <f>#REF!</f>
        <v>#REF!</v>
      </c>
      <c r="B500" s="63" t="e">
        <f t="shared" si="62"/>
        <v>#VALUE!</v>
      </c>
      <c r="C500" s="63" t="s">
        <v>106</v>
      </c>
      <c r="D500" s="64">
        <f t="shared" si="63"/>
        <v>0</v>
      </c>
      <c r="E500" s="84">
        <f t="shared" si="64"/>
        <v>0</v>
      </c>
      <c r="F500" s="86">
        <f t="shared" si="65"/>
        <v>0</v>
      </c>
      <c r="G500" s="65" t="s">
        <v>13</v>
      </c>
      <c r="H500" s="65">
        <f t="shared" si="66"/>
        <v>0</v>
      </c>
    </row>
    <row r="501" spans="1:8">
      <c r="A501" s="67" t="e">
        <f>#REF!</f>
        <v>#REF!</v>
      </c>
      <c r="B501" s="63" t="e">
        <f t="shared" si="62"/>
        <v>#VALUE!</v>
      </c>
      <c r="C501" s="63" t="s">
        <v>106</v>
      </c>
      <c r="D501" s="64">
        <f t="shared" si="63"/>
        <v>0</v>
      </c>
      <c r="E501" s="84">
        <f t="shared" si="64"/>
        <v>0</v>
      </c>
      <c r="F501" s="86">
        <f t="shared" si="65"/>
        <v>0</v>
      </c>
      <c r="G501" s="65" t="s">
        <v>13</v>
      </c>
      <c r="H501" s="65">
        <f t="shared" si="66"/>
        <v>0</v>
      </c>
    </row>
    <row r="502" spans="1:8">
      <c r="A502" s="67" t="e">
        <f>#REF!</f>
        <v>#REF!</v>
      </c>
      <c r="B502" s="63" t="e">
        <f t="shared" si="62"/>
        <v>#VALUE!</v>
      </c>
      <c r="C502" s="63" t="s">
        <v>106</v>
      </c>
      <c r="D502" s="64">
        <f t="shared" si="63"/>
        <v>0</v>
      </c>
      <c r="E502" s="84">
        <f t="shared" si="64"/>
        <v>0</v>
      </c>
      <c r="F502" s="86">
        <f t="shared" si="65"/>
        <v>0</v>
      </c>
      <c r="G502" s="65" t="s">
        <v>13</v>
      </c>
      <c r="H502" s="65">
        <f t="shared" si="66"/>
        <v>0</v>
      </c>
    </row>
    <row r="503" spans="1:8">
      <c r="A503" s="67" t="e">
        <f>#REF!</f>
        <v>#REF!</v>
      </c>
      <c r="B503" s="63" t="e">
        <f t="shared" si="62"/>
        <v>#VALUE!</v>
      </c>
      <c r="C503" s="63" t="s">
        <v>106</v>
      </c>
      <c r="D503" s="64">
        <f t="shared" si="63"/>
        <v>0</v>
      </c>
      <c r="E503" s="84">
        <f t="shared" si="64"/>
        <v>0</v>
      </c>
      <c r="F503" s="86">
        <f t="shared" si="65"/>
        <v>0</v>
      </c>
      <c r="G503" s="65" t="s">
        <v>13</v>
      </c>
      <c r="H503" s="65">
        <f t="shared" si="66"/>
        <v>0</v>
      </c>
    </row>
    <row r="504" spans="1:8">
      <c r="A504" s="67" t="e">
        <f>#REF!</f>
        <v>#REF!</v>
      </c>
      <c r="B504" s="63" t="e">
        <f t="shared" si="62"/>
        <v>#VALUE!</v>
      </c>
      <c r="C504" s="63" t="s">
        <v>106</v>
      </c>
      <c r="D504" s="64">
        <f t="shared" si="63"/>
        <v>0</v>
      </c>
      <c r="E504" s="84">
        <f t="shared" si="64"/>
        <v>0</v>
      </c>
      <c r="F504" s="86">
        <f t="shared" si="65"/>
        <v>0</v>
      </c>
      <c r="G504" s="65" t="s">
        <v>13</v>
      </c>
      <c r="H504" s="65">
        <f t="shared" si="66"/>
        <v>0</v>
      </c>
    </row>
    <row r="505" spans="1:8">
      <c r="A505" s="67" t="e">
        <f>#REF!</f>
        <v>#REF!</v>
      </c>
      <c r="B505" s="63" t="e">
        <f t="shared" si="62"/>
        <v>#VALUE!</v>
      </c>
      <c r="C505" s="63" t="s">
        <v>106</v>
      </c>
      <c r="D505" s="64">
        <f t="shared" si="63"/>
        <v>0</v>
      </c>
      <c r="E505" s="84">
        <f t="shared" si="64"/>
        <v>0</v>
      </c>
      <c r="F505" s="86">
        <f t="shared" si="65"/>
        <v>0</v>
      </c>
      <c r="G505" s="65" t="s">
        <v>13</v>
      </c>
      <c r="H505" s="65">
        <f t="shared" si="66"/>
        <v>0</v>
      </c>
    </row>
    <row r="506" spans="1:8">
      <c r="A506" s="67" t="e">
        <f>#REF!</f>
        <v>#REF!</v>
      </c>
      <c r="B506" s="63" t="e">
        <f t="shared" si="62"/>
        <v>#VALUE!</v>
      </c>
      <c r="C506" s="63" t="s">
        <v>106</v>
      </c>
      <c r="D506" s="64">
        <f t="shared" si="63"/>
        <v>0</v>
      </c>
      <c r="E506" s="84">
        <f t="shared" si="64"/>
        <v>0</v>
      </c>
      <c r="F506" s="86">
        <f t="shared" si="65"/>
        <v>0</v>
      </c>
      <c r="G506" s="65" t="s">
        <v>13</v>
      </c>
      <c r="H506" s="65">
        <f t="shared" si="66"/>
        <v>0</v>
      </c>
    </row>
    <row r="507" spans="1:8">
      <c r="A507" s="67" t="e">
        <f>#REF!</f>
        <v>#REF!</v>
      </c>
      <c r="B507" s="63" t="e">
        <f t="shared" si="62"/>
        <v>#VALUE!</v>
      </c>
      <c r="C507" s="63" t="s">
        <v>106</v>
      </c>
      <c r="D507" s="64">
        <f t="shared" si="63"/>
        <v>0</v>
      </c>
      <c r="E507" s="84">
        <f t="shared" si="64"/>
        <v>0</v>
      </c>
      <c r="F507" s="86">
        <f t="shared" si="65"/>
        <v>0</v>
      </c>
      <c r="G507" s="65" t="s">
        <v>13</v>
      </c>
      <c r="H507" s="65">
        <f t="shared" si="66"/>
        <v>0</v>
      </c>
    </row>
    <row r="508" spans="1:8">
      <c r="A508" s="67" t="e">
        <f>#REF!</f>
        <v>#REF!</v>
      </c>
      <c r="B508" s="63" t="e">
        <f t="shared" si="62"/>
        <v>#VALUE!</v>
      </c>
      <c r="C508" s="63" t="s">
        <v>106</v>
      </c>
      <c r="D508" s="64">
        <f t="shared" si="63"/>
        <v>0</v>
      </c>
      <c r="E508" s="84">
        <f t="shared" si="64"/>
        <v>0</v>
      </c>
      <c r="F508" s="86">
        <f t="shared" si="65"/>
        <v>0</v>
      </c>
      <c r="G508" s="65" t="s">
        <v>13</v>
      </c>
      <c r="H508" s="65">
        <f t="shared" si="66"/>
        <v>0</v>
      </c>
    </row>
    <row r="509" spans="1:8">
      <c r="A509" s="67" t="e">
        <f>#REF!</f>
        <v>#REF!</v>
      </c>
      <c r="B509" s="63" t="e">
        <f t="shared" si="62"/>
        <v>#VALUE!</v>
      </c>
      <c r="C509" s="63" t="s">
        <v>106</v>
      </c>
      <c r="D509" s="64">
        <f t="shared" si="63"/>
        <v>0</v>
      </c>
      <c r="E509" s="84">
        <f t="shared" si="64"/>
        <v>0</v>
      </c>
      <c r="F509" s="86">
        <f t="shared" si="65"/>
        <v>0</v>
      </c>
      <c r="G509" s="65" t="s">
        <v>13</v>
      </c>
      <c r="H509" s="65">
        <f t="shared" si="66"/>
        <v>0</v>
      </c>
    </row>
    <row r="510" spans="1:8">
      <c r="A510" s="67" t="e">
        <f>#REF!</f>
        <v>#REF!</v>
      </c>
      <c r="B510" s="63" t="e">
        <f t="shared" si="62"/>
        <v>#VALUE!</v>
      </c>
      <c r="C510" s="63" t="s">
        <v>106</v>
      </c>
      <c r="D510" s="64">
        <f t="shared" si="63"/>
        <v>0</v>
      </c>
      <c r="E510" s="84">
        <f t="shared" si="64"/>
        <v>0</v>
      </c>
      <c r="F510" s="86">
        <f t="shared" si="65"/>
        <v>0</v>
      </c>
      <c r="G510" s="65" t="s">
        <v>13</v>
      </c>
      <c r="H510" s="65">
        <f t="shared" si="66"/>
        <v>0</v>
      </c>
    </row>
    <row r="511" spans="1:8">
      <c r="A511" s="67" t="e">
        <f>#REF!</f>
        <v>#REF!</v>
      </c>
      <c r="B511" s="63" t="e">
        <f t="shared" si="62"/>
        <v>#VALUE!</v>
      </c>
      <c r="C511" s="63" t="s">
        <v>106</v>
      </c>
      <c r="D511" s="64">
        <f t="shared" si="63"/>
        <v>0</v>
      </c>
      <c r="E511" s="84">
        <f t="shared" si="64"/>
        <v>0</v>
      </c>
      <c r="F511" s="86">
        <f t="shared" si="65"/>
        <v>0</v>
      </c>
      <c r="G511" s="65" t="s">
        <v>13</v>
      </c>
      <c r="H511" s="65">
        <f t="shared" si="66"/>
        <v>0</v>
      </c>
    </row>
    <row r="512" spans="1:8">
      <c r="A512" s="67" t="e">
        <f>#REF!</f>
        <v>#REF!</v>
      </c>
      <c r="B512" s="63" t="e">
        <f t="shared" si="62"/>
        <v>#VALUE!</v>
      </c>
      <c r="C512" s="63" t="s">
        <v>106</v>
      </c>
      <c r="D512" s="64">
        <f t="shared" si="63"/>
        <v>0</v>
      </c>
      <c r="E512" s="84">
        <f t="shared" si="64"/>
        <v>0</v>
      </c>
      <c r="F512" s="86">
        <f t="shared" si="65"/>
        <v>0</v>
      </c>
      <c r="G512" s="65" t="s">
        <v>13</v>
      </c>
      <c r="H512" s="65">
        <f t="shared" si="66"/>
        <v>0</v>
      </c>
    </row>
    <row r="513" spans="1:8">
      <c r="A513" s="67" t="e">
        <f>#REF!</f>
        <v>#REF!</v>
      </c>
      <c r="B513" s="63" t="e">
        <f t="shared" si="62"/>
        <v>#VALUE!</v>
      </c>
      <c r="C513" s="63" t="s">
        <v>106</v>
      </c>
      <c r="D513" s="64">
        <f t="shared" si="63"/>
        <v>0</v>
      </c>
      <c r="E513" s="84">
        <f t="shared" si="64"/>
        <v>0</v>
      </c>
      <c r="F513" s="86">
        <f t="shared" si="65"/>
        <v>0</v>
      </c>
      <c r="G513" s="65" t="s">
        <v>13</v>
      </c>
      <c r="H513" s="65">
        <f t="shared" si="66"/>
        <v>0</v>
      </c>
    </row>
    <row r="514" spans="1:8">
      <c r="A514" s="67" t="e">
        <f>#REF!</f>
        <v>#REF!</v>
      </c>
      <c r="B514" s="63" t="e">
        <f t="shared" si="62"/>
        <v>#VALUE!</v>
      </c>
      <c r="C514" s="63" t="s">
        <v>106</v>
      </c>
      <c r="D514" s="64">
        <f t="shared" si="63"/>
        <v>0</v>
      </c>
      <c r="E514" s="84">
        <f t="shared" si="64"/>
        <v>0</v>
      </c>
      <c r="F514" s="86">
        <f t="shared" si="65"/>
        <v>0</v>
      </c>
      <c r="G514" s="65" t="s">
        <v>13</v>
      </c>
      <c r="H514" s="65">
        <f t="shared" si="66"/>
        <v>0</v>
      </c>
    </row>
    <row r="515" spans="1:8">
      <c r="A515" s="67" t="e">
        <f>#REF!</f>
        <v>#REF!</v>
      </c>
      <c r="B515" s="63" t="e">
        <f t="shared" si="62"/>
        <v>#VALUE!</v>
      </c>
      <c r="C515" s="63" t="s">
        <v>106</v>
      </c>
      <c r="D515" s="64">
        <f t="shared" si="63"/>
        <v>0</v>
      </c>
      <c r="E515" s="84">
        <f t="shared" si="64"/>
        <v>0</v>
      </c>
      <c r="F515" s="86">
        <f t="shared" si="65"/>
        <v>0</v>
      </c>
      <c r="G515" s="65" t="s">
        <v>13</v>
      </c>
      <c r="H515" s="65">
        <f t="shared" si="66"/>
        <v>0</v>
      </c>
    </row>
    <row r="516" spans="1:8">
      <c r="A516" s="67" t="e">
        <f>#REF!</f>
        <v>#REF!</v>
      </c>
      <c r="B516" s="63" t="e">
        <f t="shared" si="62"/>
        <v>#VALUE!</v>
      </c>
      <c r="C516" s="63" t="s">
        <v>106</v>
      </c>
      <c r="D516" s="64">
        <f t="shared" si="63"/>
        <v>0</v>
      </c>
      <c r="E516" s="84">
        <f t="shared" si="64"/>
        <v>0</v>
      </c>
      <c r="F516" s="86">
        <f t="shared" si="65"/>
        <v>0</v>
      </c>
      <c r="G516" s="65" t="s">
        <v>13</v>
      </c>
      <c r="H516" s="65">
        <f t="shared" si="66"/>
        <v>0</v>
      </c>
    </row>
    <row r="517" spans="1:8">
      <c r="A517" s="67" t="e">
        <f>#REF!</f>
        <v>#REF!</v>
      </c>
      <c r="B517" s="63" t="e">
        <f t="shared" si="62"/>
        <v>#VALUE!</v>
      </c>
      <c r="C517" s="63" t="s">
        <v>106</v>
      </c>
      <c r="D517" s="64">
        <f t="shared" si="63"/>
        <v>0</v>
      </c>
      <c r="E517" s="84">
        <f t="shared" si="64"/>
        <v>0</v>
      </c>
      <c r="F517" s="86">
        <f t="shared" si="65"/>
        <v>0</v>
      </c>
      <c r="G517" s="65" t="s">
        <v>13</v>
      </c>
      <c r="H517" s="65">
        <f t="shared" si="66"/>
        <v>0</v>
      </c>
    </row>
    <row r="518" spans="1:8">
      <c r="A518" s="67" t="e">
        <f>#REF!</f>
        <v>#REF!</v>
      </c>
      <c r="B518" s="63" t="e">
        <f t="shared" si="62"/>
        <v>#VALUE!</v>
      </c>
      <c r="C518" s="63" t="s">
        <v>106</v>
      </c>
      <c r="D518" s="64">
        <f t="shared" si="63"/>
        <v>0</v>
      </c>
      <c r="E518" s="84">
        <f t="shared" si="64"/>
        <v>0</v>
      </c>
      <c r="F518" s="86">
        <f t="shared" si="65"/>
        <v>0</v>
      </c>
      <c r="G518" s="65" t="s">
        <v>13</v>
      </c>
      <c r="H518" s="65">
        <f t="shared" si="66"/>
        <v>0</v>
      </c>
    </row>
    <row r="519" spans="1:8">
      <c r="A519" s="67" t="e">
        <f>#REF!</f>
        <v>#REF!</v>
      </c>
      <c r="B519" s="63" t="e">
        <f t="shared" si="62"/>
        <v>#VALUE!</v>
      </c>
      <c r="C519" s="63" t="s">
        <v>106</v>
      </c>
      <c r="D519" s="64">
        <f t="shared" si="63"/>
        <v>0</v>
      </c>
      <c r="E519" s="84">
        <f t="shared" si="64"/>
        <v>0</v>
      </c>
      <c r="F519" s="86">
        <f t="shared" si="65"/>
        <v>0</v>
      </c>
      <c r="G519" s="65" t="s">
        <v>13</v>
      </c>
      <c r="H519" s="65">
        <f t="shared" si="66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PSH daily overview</vt:lpstr>
      <vt:lpstr>Jul 14 - 20 Jul LSE £</vt:lpstr>
      <vt:lpstr>Jul 14 - 20 Jul LSE $</vt:lpstr>
      <vt:lpstr>Jul 14 - 20 Jul Euronext</vt:lpstr>
      <vt:lpstr>ErrorCheck</vt:lpstr>
      <vt:lpstr>Trades LSE £</vt:lpstr>
      <vt:lpstr>Trades LSE $</vt:lpstr>
      <vt:lpstr>TradesAM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2022-07-20T17:05:05Z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3156ad8-b84b-4966-82c5-1e7467809bbd_Enabled">
    <vt:lpwstr>true</vt:lpwstr>
  </property>
  <property fmtid="{D5CDD505-2E9C-101B-9397-08002B2CF9AE}" pid="4" name="MSIP_Label_83156ad8-b84b-4966-82c5-1e7467809bbd_SetDate">
    <vt:lpwstr>2022-07-20T18:07:29Z</vt:lpwstr>
  </property>
  <property fmtid="{D5CDD505-2E9C-101B-9397-08002B2CF9AE}" pid="5" name="MSIP_Label_83156ad8-b84b-4966-82c5-1e7467809bbd_Method">
    <vt:lpwstr>Privileged</vt:lpwstr>
  </property>
  <property fmtid="{D5CDD505-2E9C-101B-9397-08002B2CF9AE}" pid="6" name="MSIP_Label_83156ad8-b84b-4966-82c5-1e7467809bbd_Name">
    <vt:lpwstr>Do Not Encrypt_0</vt:lpwstr>
  </property>
  <property fmtid="{D5CDD505-2E9C-101B-9397-08002B2CF9AE}" pid="7" name="MSIP_Label_83156ad8-b84b-4966-82c5-1e7467809bbd_SiteId">
    <vt:lpwstr>103e854c-d5c8-41b6-b343-6f6e0ff67a69</vt:lpwstr>
  </property>
  <property fmtid="{D5CDD505-2E9C-101B-9397-08002B2CF9AE}" pid="8" name="MSIP_Label_83156ad8-b84b-4966-82c5-1e7467809bbd_ActionId">
    <vt:lpwstr>29171e9f-0d17-46f0-ad24-d06189b7c37a</vt:lpwstr>
  </property>
  <property fmtid="{D5CDD505-2E9C-101B-9397-08002B2CF9AE}" pid="9" name="MSIP_Label_83156ad8-b84b-4966-82c5-1e7467809bbd_ContentBits">
    <vt:lpwstr>0</vt:lpwstr>
  </property>
</Properties>
</file>