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29595" windowWidth="10695" windowHeight="6030" tabRatio="898"/>
  </bookViews>
  <sheets>
    <sheet name="PSH daily overview" sheetId="132" r:id="rId1"/>
    <sheet name="Oct 5 - 11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8" i="142" l="1"/>
  <c r="E238" i="142"/>
  <c r="D238" i="142"/>
  <c r="F238" i="142" s="1"/>
  <c r="B238" i="142"/>
  <c r="H237" i="142"/>
  <c r="E237" i="142"/>
  <c r="D237" i="142"/>
  <c r="F237" i="142" s="1"/>
  <c r="B237" i="142"/>
  <c r="H236" i="142"/>
  <c r="E236" i="142"/>
  <c r="D236" i="142"/>
  <c r="B236" i="142"/>
  <c r="H235" i="142"/>
  <c r="E235" i="142"/>
  <c r="D235" i="142"/>
  <c r="F235" i="142" s="1"/>
  <c r="B235" i="142"/>
  <c r="H234" i="142"/>
  <c r="E234" i="142"/>
  <c r="D234" i="142"/>
  <c r="B234" i="142"/>
  <c r="H233" i="142"/>
  <c r="E233" i="142"/>
  <c r="D233" i="142"/>
  <c r="F233" i="142" s="1"/>
  <c r="B233" i="142"/>
  <c r="H232" i="142"/>
  <c r="E232" i="142"/>
  <c r="D232" i="142"/>
  <c r="B232" i="142"/>
  <c r="H231" i="142"/>
  <c r="E231" i="142"/>
  <c r="D231" i="142"/>
  <c r="F231" i="142" s="1"/>
  <c r="B231" i="142"/>
  <c r="H230" i="142"/>
  <c r="E230" i="142"/>
  <c r="D230" i="142"/>
  <c r="B230" i="142"/>
  <c r="H229" i="142"/>
  <c r="E229" i="142"/>
  <c r="D229" i="142"/>
  <c r="F229" i="142" s="1"/>
  <c r="B229" i="142"/>
  <c r="H228" i="142"/>
  <c r="E228" i="142"/>
  <c r="D228" i="142"/>
  <c r="B228" i="142"/>
  <c r="H227" i="142"/>
  <c r="E227" i="142"/>
  <c r="D227" i="142"/>
  <c r="F227" i="142" s="1"/>
  <c r="B227" i="142"/>
  <c r="H226" i="142"/>
  <c r="E226" i="142"/>
  <c r="D226" i="142"/>
  <c r="F226" i="142" s="1"/>
  <c r="B226" i="142"/>
  <c r="H225" i="142"/>
  <c r="E225" i="142"/>
  <c r="D225" i="142"/>
  <c r="F225" i="142" s="1"/>
  <c r="B225" i="142"/>
  <c r="H224" i="142"/>
  <c r="E224" i="142"/>
  <c r="D224" i="142"/>
  <c r="F224" i="142" s="1"/>
  <c r="B224" i="142"/>
  <c r="H223" i="142"/>
  <c r="E223" i="142"/>
  <c r="D223" i="142"/>
  <c r="F223" i="142" s="1"/>
  <c r="B223" i="142"/>
  <c r="H222" i="142"/>
  <c r="E222" i="142"/>
  <c r="D222" i="142"/>
  <c r="F222" i="142" s="1"/>
  <c r="B222" i="142"/>
  <c r="H221" i="142"/>
  <c r="E221" i="142"/>
  <c r="D221" i="142"/>
  <c r="F221" i="142" s="1"/>
  <c r="B221" i="142"/>
  <c r="H220" i="142"/>
  <c r="E220" i="142"/>
  <c r="D220" i="142"/>
  <c r="F220" i="142" s="1"/>
  <c r="B220" i="142"/>
  <c r="H219" i="142"/>
  <c r="E219" i="142"/>
  <c r="D219" i="142"/>
  <c r="F219" i="142" s="1"/>
  <c r="B219" i="142"/>
  <c r="H218" i="142"/>
  <c r="E218" i="142"/>
  <c r="D218" i="142"/>
  <c r="B218" i="142"/>
  <c r="H217" i="142"/>
  <c r="E217" i="142"/>
  <c r="D217" i="142"/>
  <c r="F217" i="142" s="1"/>
  <c r="B217" i="142"/>
  <c r="H216" i="142"/>
  <c r="E216" i="142"/>
  <c r="D216" i="142"/>
  <c r="B216" i="142"/>
  <c r="H215" i="142"/>
  <c r="E215" i="142"/>
  <c r="D215" i="142"/>
  <c r="F215" i="142" s="1"/>
  <c r="B215" i="142"/>
  <c r="H214" i="142"/>
  <c r="E214" i="142"/>
  <c r="D214" i="142"/>
  <c r="B214" i="142"/>
  <c r="H213" i="142"/>
  <c r="E213" i="142"/>
  <c r="D213" i="142"/>
  <c r="F213" i="142" s="1"/>
  <c r="B213" i="142"/>
  <c r="H212" i="142"/>
  <c r="E212" i="142"/>
  <c r="D212" i="142"/>
  <c r="B212" i="142"/>
  <c r="H211" i="142"/>
  <c r="E211" i="142"/>
  <c r="D211" i="142"/>
  <c r="F211" i="142" s="1"/>
  <c r="B211" i="142"/>
  <c r="H210" i="142"/>
  <c r="E210" i="142"/>
  <c r="D210" i="142"/>
  <c r="B210" i="142"/>
  <c r="H209" i="142"/>
  <c r="E209" i="142"/>
  <c r="D209" i="142"/>
  <c r="F209" i="142" s="1"/>
  <c r="B209" i="142"/>
  <c r="H208" i="142"/>
  <c r="E208" i="142"/>
  <c r="D208" i="142"/>
  <c r="B208" i="142"/>
  <c r="H207" i="142"/>
  <c r="E207" i="142"/>
  <c r="D207" i="142"/>
  <c r="F207" i="142" s="1"/>
  <c r="B207" i="142"/>
  <c r="H206" i="142"/>
  <c r="E206" i="142"/>
  <c r="D206" i="142"/>
  <c r="B206" i="142"/>
  <c r="H205" i="142"/>
  <c r="E205" i="142"/>
  <c r="D205" i="142"/>
  <c r="F205" i="142" s="1"/>
  <c r="B205" i="142"/>
  <c r="H204" i="142"/>
  <c r="E204" i="142"/>
  <c r="D204" i="142"/>
  <c r="F204" i="142" s="1"/>
  <c r="B204" i="142"/>
  <c r="H203" i="142"/>
  <c r="E203" i="142"/>
  <c r="D203" i="142"/>
  <c r="F203" i="142" s="1"/>
  <c r="B203" i="142"/>
  <c r="H202" i="142"/>
  <c r="E202" i="142"/>
  <c r="D202" i="142"/>
  <c r="B202" i="142"/>
  <c r="H201" i="142"/>
  <c r="E201" i="142"/>
  <c r="D201" i="142"/>
  <c r="F201" i="142" s="1"/>
  <c r="B201" i="142"/>
  <c r="H200" i="142"/>
  <c r="E200" i="142"/>
  <c r="D200" i="142"/>
  <c r="B200" i="142"/>
  <c r="H199" i="142"/>
  <c r="E199" i="142"/>
  <c r="D199" i="142"/>
  <c r="F199" i="142" s="1"/>
  <c r="B199" i="142"/>
  <c r="H198" i="142"/>
  <c r="E198" i="142"/>
  <c r="D198" i="142"/>
  <c r="B198" i="142"/>
  <c r="H197" i="142"/>
  <c r="E197" i="142"/>
  <c r="D197" i="142"/>
  <c r="F197" i="142" s="1"/>
  <c r="B197" i="142"/>
  <c r="H196" i="142"/>
  <c r="E196" i="142"/>
  <c r="D196" i="142"/>
  <c r="B196" i="142"/>
  <c r="H195" i="142"/>
  <c r="E195" i="142"/>
  <c r="D195" i="142"/>
  <c r="F195" i="142" s="1"/>
  <c r="B195" i="142"/>
  <c r="H194" i="142"/>
  <c r="E194" i="142"/>
  <c r="D194" i="142"/>
  <c r="F194" i="142" s="1"/>
  <c r="B194" i="142"/>
  <c r="H193" i="142"/>
  <c r="E193" i="142"/>
  <c r="D193" i="142"/>
  <c r="F193" i="142" s="1"/>
  <c r="B193" i="142"/>
  <c r="H192" i="142"/>
  <c r="E192" i="142"/>
  <c r="D192" i="142"/>
  <c r="F192" i="142" s="1"/>
  <c r="B192" i="142"/>
  <c r="H191" i="142"/>
  <c r="E191" i="142"/>
  <c r="D191" i="142"/>
  <c r="F191" i="142" s="1"/>
  <c r="B191" i="142"/>
  <c r="H190" i="142"/>
  <c r="E190" i="142"/>
  <c r="D190" i="142"/>
  <c r="B190" i="142"/>
  <c r="H189" i="142"/>
  <c r="E189" i="142"/>
  <c r="D189" i="142"/>
  <c r="F189" i="142" s="1"/>
  <c r="B189" i="142"/>
  <c r="H188" i="142"/>
  <c r="E188" i="142"/>
  <c r="D188" i="142"/>
  <c r="B188" i="142"/>
  <c r="H187" i="142"/>
  <c r="E187" i="142"/>
  <c r="D187" i="142"/>
  <c r="F187" i="142" s="1"/>
  <c r="B187" i="142"/>
  <c r="H186" i="142"/>
  <c r="E186" i="142"/>
  <c r="D186" i="142"/>
  <c r="B186" i="142"/>
  <c r="H185" i="142"/>
  <c r="E185" i="142"/>
  <c r="D185" i="142"/>
  <c r="F185" i="142" s="1"/>
  <c r="B185" i="142"/>
  <c r="H184" i="142"/>
  <c r="E184" i="142"/>
  <c r="D184" i="142"/>
  <c r="B184" i="142"/>
  <c r="H183" i="142"/>
  <c r="E183" i="142"/>
  <c r="D183" i="142"/>
  <c r="F183" i="142" s="1"/>
  <c r="B183" i="142"/>
  <c r="H182" i="142"/>
  <c r="E182" i="142"/>
  <c r="D182" i="142"/>
  <c r="B182" i="142"/>
  <c r="H181" i="142"/>
  <c r="E181" i="142"/>
  <c r="D181" i="142"/>
  <c r="F181" i="142" s="1"/>
  <c r="B181" i="142"/>
  <c r="H180" i="142"/>
  <c r="E180" i="142"/>
  <c r="D180" i="142"/>
  <c r="B180" i="142"/>
  <c r="H179" i="142"/>
  <c r="E179" i="142"/>
  <c r="D179" i="142"/>
  <c r="F179" i="142" s="1"/>
  <c r="B179" i="142"/>
  <c r="H178" i="142"/>
  <c r="E178" i="142"/>
  <c r="D178" i="142"/>
  <c r="F178" i="142" s="1"/>
  <c r="B178" i="142"/>
  <c r="H177" i="142"/>
  <c r="E177" i="142"/>
  <c r="D177" i="142"/>
  <c r="F177" i="142" s="1"/>
  <c r="B177" i="142"/>
  <c r="H176" i="142"/>
  <c r="E176" i="142"/>
  <c r="D176" i="142"/>
  <c r="F176" i="142" s="1"/>
  <c r="B176" i="142"/>
  <c r="H175" i="142"/>
  <c r="E175" i="142"/>
  <c r="D175" i="142"/>
  <c r="F175" i="142" s="1"/>
  <c r="B175" i="142"/>
  <c r="H174" i="142"/>
  <c r="E174" i="142"/>
  <c r="D174" i="142"/>
  <c r="B174" i="142"/>
  <c r="H173" i="142"/>
  <c r="E173" i="142"/>
  <c r="D173" i="142"/>
  <c r="F173" i="142" s="1"/>
  <c r="B173" i="142"/>
  <c r="H172" i="142"/>
  <c r="E172" i="142"/>
  <c r="D172" i="142"/>
  <c r="B172" i="142"/>
  <c r="H171" i="142"/>
  <c r="E171" i="142"/>
  <c r="D171" i="142"/>
  <c r="F171" i="142" s="1"/>
  <c r="B171" i="142"/>
  <c r="H170" i="142"/>
  <c r="E170" i="142"/>
  <c r="D170" i="142"/>
  <c r="B170" i="142"/>
  <c r="H169" i="142"/>
  <c r="E169" i="142"/>
  <c r="D169" i="142"/>
  <c r="F169" i="142" s="1"/>
  <c r="B169" i="142"/>
  <c r="H168" i="142"/>
  <c r="E168" i="142"/>
  <c r="D168" i="142"/>
  <c r="B168" i="142"/>
  <c r="H167" i="142"/>
  <c r="E167" i="142"/>
  <c r="D167" i="142"/>
  <c r="F167" i="142" s="1"/>
  <c r="B167" i="142"/>
  <c r="H166" i="142"/>
  <c r="E166" i="142"/>
  <c r="D166" i="142"/>
  <c r="B166" i="142"/>
  <c r="H165" i="142"/>
  <c r="E165" i="142"/>
  <c r="D165" i="142"/>
  <c r="F165" i="142" s="1"/>
  <c r="B165" i="142"/>
  <c r="H164" i="142"/>
  <c r="E164" i="142"/>
  <c r="D164" i="142"/>
  <c r="B164" i="142"/>
  <c r="H163" i="142"/>
  <c r="E163" i="142"/>
  <c r="D163" i="142"/>
  <c r="F163" i="142" s="1"/>
  <c r="B163" i="142"/>
  <c r="H162" i="142"/>
  <c r="E162" i="142"/>
  <c r="D162" i="142"/>
  <c r="B162" i="142"/>
  <c r="H161" i="142"/>
  <c r="E161" i="142"/>
  <c r="D161" i="142"/>
  <c r="F161" i="142" s="1"/>
  <c r="B161" i="142"/>
  <c r="H160" i="142"/>
  <c r="E160" i="142"/>
  <c r="D160" i="142"/>
  <c r="B160" i="142"/>
  <c r="H159" i="142"/>
  <c r="E159" i="142"/>
  <c r="D159" i="142"/>
  <c r="F159" i="142" s="1"/>
  <c r="B159" i="142"/>
  <c r="H158" i="142"/>
  <c r="E158" i="142"/>
  <c r="D158" i="142"/>
  <c r="B158" i="142"/>
  <c r="H157" i="142"/>
  <c r="E157" i="142"/>
  <c r="D157" i="142"/>
  <c r="F157" i="142" s="1"/>
  <c r="B157" i="142"/>
  <c r="H156" i="142"/>
  <c r="E156" i="142"/>
  <c r="D156" i="142"/>
  <c r="B156" i="142"/>
  <c r="H155" i="142"/>
  <c r="E155" i="142"/>
  <c r="D155" i="142"/>
  <c r="F155" i="142" s="1"/>
  <c r="B155" i="142"/>
  <c r="H154" i="142"/>
  <c r="E154" i="142"/>
  <c r="D154" i="142"/>
  <c r="B154" i="142"/>
  <c r="H153" i="142"/>
  <c r="E153" i="142"/>
  <c r="D153" i="142"/>
  <c r="F153" i="142" s="1"/>
  <c r="B153" i="142"/>
  <c r="H152" i="142"/>
  <c r="E152" i="142"/>
  <c r="D152" i="142"/>
  <c r="B152" i="142"/>
  <c r="H151" i="142"/>
  <c r="E151" i="142"/>
  <c r="D151" i="142"/>
  <c r="F151" i="142" s="1"/>
  <c r="B151" i="142"/>
  <c r="H150" i="142"/>
  <c r="E150" i="142"/>
  <c r="D150" i="142"/>
  <c r="B150" i="142"/>
  <c r="H149" i="142"/>
  <c r="E149" i="142"/>
  <c r="D149" i="142"/>
  <c r="F149" i="142" s="1"/>
  <c r="B149" i="142"/>
  <c r="H148" i="142"/>
  <c r="E148" i="142"/>
  <c r="D148" i="142"/>
  <c r="B148" i="142"/>
  <c r="H147" i="142"/>
  <c r="E147" i="142"/>
  <c r="D147" i="142"/>
  <c r="F147" i="142" s="1"/>
  <c r="B147" i="142"/>
  <c r="H146" i="142"/>
  <c r="E146" i="142"/>
  <c r="D146" i="142"/>
  <c r="B146" i="142"/>
  <c r="H145" i="142"/>
  <c r="E145" i="142"/>
  <c r="D145" i="142"/>
  <c r="F145" i="142" s="1"/>
  <c r="B145" i="142"/>
  <c r="H144" i="142"/>
  <c r="E144" i="142"/>
  <c r="D144" i="142"/>
  <c r="B144" i="142"/>
  <c r="H143" i="142"/>
  <c r="E143" i="142"/>
  <c r="D143" i="142"/>
  <c r="F143" i="142" s="1"/>
  <c r="B143" i="142"/>
  <c r="H142" i="142"/>
  <c r="E142" i="142"/>
  <c r="D142" i="142"/>
  <c r="B142" i="142"/>
  <c r="H141" i="142"/>
  <c r="E141" i="142"/>
  <c r="D141" i="142"/>
  <c r="F141" i="142" s="1"/>
  <c r="B141" i="142"/>
  <c r="H140" i="142"/>
  <c r="E140" i="142"/>
  <c r="D140" i="142"/>
  <c r="B140" i="142"/>
  <c r="H139" i="142"/>
  <c r="E139" i="142"/>
  <c r="D139" i="142"/>
  <c r="F139" i="142" s="1"/>
  <c r="B139" i="142"/>
  <c r="H138" i="142"/>
  <c r="E138" i="142"/>
  <c r="D138" i="142"/>
  <c r="B138" i="142"/>
  <c r="H137" i="142"/>
  <c r="E137" i="142"/>
  <c r="D137" i="142"/>
  <c r="F137" i="142" s="1"/>
  <c r="B137" i="142"/>
  <c r="H136" i="142"/>
  <c r="E136" i="142"/>
  <c r="D136" i="142"/>
  <c r="B136" i="142"/>
  <c r="H135" i="142"/>
  <c r="E135" i="142"/>
  <c r="D135" i="142"/>
  <c r="F135" i="142" s="1"/>
  <c r="B135" i="142"/>
  <c r="H134" i="142"/>
  <c r="E134" i="142"/>
  <c r="D134" i="142"/>
  <c r="B134" i="142"/>
  <c r="H133" i="142"/>
  <c r="E133" i="142"/>
  <c r="D133" i="142"/>
  <c r="F133" i="142" s="1"/>
  <c r="B133" i="142"/>
  <c r="H132" i="142"/>
  <c r="E132" i="142"/>
  <c r="D132" i="142"/>
  <c r="B132" i="142"/>
  <c r="H131" i="142"/>
  <c r="E131" i="142"/>
  <c r="D131" i="142"/>
  <c r="F131" i="142" s="1"/>
  <c r="B131" i="142"/>
  <c r="H130" i="142"/>
  <c r="E130" i="142"/>
  <c r="D130" i="142"/>
  <c r="B130" i="142"/>
  <c r="H129" i="142"/>
  <c r="E129" i="142"/>
  <c r="D129" i="142"/>
  <c r="F129" i="142" s="1"/>
  <c r="B129" i="142"/>
  <c r="H128" i="142"/>
  <c r="E128" i="142"/>
  <c r="D128" i="142"/>
  <c r="B128" i="142"/>
  <c r="H127" i="142"/>
  <c r="E127" i="142"/>
  <c r="D127" i="142"/>
  <c r="F127" i="142" s="1"/>
  <c r="B127" i="142"/>
  <c r="H126" i="142"/>
  <c r="E126" i="142"/>
  <c r="D126" i="142"/>
  <c r="B126" i="142"/>
  <c r="H125" i="142"/>
  <c r="E125" i="142"/>
  <c r="D125" i="142"/>
  <c r="F125" i="142" s="1"/>
  <c r="B125" i="142"/>
  <c r="H124" i="142"/>
  <c r="E124" i="142"/>
  <c r="D124" i="142"/>
  <c r="B124" i="142"/>
  <c r="H123" i="142"/>
  <c r="E123" i="142"/>
  <c r="D123" i="142"/>
  <c r="F123" i="142" s="1"/>
  <c r="B123" i="142"/>
  <c r="H122" i="142"/>
  <c r="E122" i="142"/>
  <c r="D122" i="142"/>
  <c r="B122" i="142"/>
  <c r="H121" i="142"/>
  <c r="E121" i="142"/>
  <c r="D121" i="142"/>
  <c r="F121" i="142" s="1"/>
  <c r="B121" i="142"/>
  <c r="H120" i="142"/>
  <c r="E120" i="142"/>
  <c r="D120" i="142"/>
  <c r="B120" i="142"/>
  <c r="H119" i="142"/>
  <c r="E119" i="142"/>
  <c r="D119" i="142"/>
  <c r="F119" i="142" s="1"/>
  <c r="B119" i="142"/>
  <c r="H118" i="142"/>
  <c r="E118" i="142"/>
  <c r="D118" i="142"/>
  <c r="B118" i="142"/>
  <c r="H117" i="142"/>
  <c r="E117" i="142"/>
  <c r="D117" i="142"/>
  <c r="F117" i="142" s="1"/>
  <c r="B117" i="142"/>
  <c r="H116" i="142"/>
  <c r="E116" i="142"/>
  <c r="D116" i="142"/>
  <c r="B116" i="142"/>
  <c r="H115" i="142"/>
  <c r="E115" i="142"/>
  <c r="D115" i="142"/>
  <c r="F115" i="142" s="1"/>
  <c r="B115" i="142"/>
  <c r="H114" i="142"/>
  <c r="E114" i="142"/>
  <c r="D114" i="142"/>
  <c r="B114" i="142"/>
  <c r="H113" i="142"/>
  <c r="E113" i="142"/>
  <c r="D113" i="142"/>
  <c r="F113" i="142" s="1"/>
  <c r="B113" i="142"/>
  <c r="H112" i="142"/>
  <c r="E112" i="142"/>
  <c r="D112" i="142"/>
  <c r="B112" i="142"/>
  <c r="H111" i="142"/>
  <c r="E111" i="142"/>
  <c r="D111" i="142"/>
  <c r="F111" i="142" s="1"/>
  <c r="B111" i="142"/>
  <c r="H110" i="142"/>
  <c r="E110" i="142"/>
  <c r="D110" i="142"/>
  <c r="B110" i="142"/>
  <c r="H109" i="142"/>
  <c r="E109" i="142"/>
  <c r="D109" i="142"/>
  <c r="F109" i="142" s="1"/>
  <c r="B109" i="142"/>
  <c r="H108" i="142"/>
  <c r="E108" i="142"/>
  <c r="D108" i="142"/>
  <c r="B108" i="142"/>
  <c r="H107" i="142"/>
  <c r="E107" i="142"/>
  <c r="D107" i="142"/>
  <c r="F107" i="142" s="1"/>
  <c r="B107" i="142"/>
  <c r="H106" i="142"/>
  <c r="E106" i="142"/>
  <c r="D106" i="142"/>
  <c r="B106" i="142"/>
  <c r="H105" i="142"/>
  <c r="E105" i="142"/>
  <c r="D105" i="142"/>
  <c r="F105" i="142" s="1"/>
  <c r="B105" i="142"/>
  <c r="H104" i="142"/>
  <c r="E104" i="142"/>
  <c r="D104" i="142"/>
  <c r="B104" i="142"/>
  <c r="H103" i="142"/>
  <c r="E103" i="142"/>
  <c r="D103" i="142"/>
  <c r="F103" i="142" s="1"/>
  <c r="B103" i="142"/>
  <c r="H102" i="142"/>
  <c r="E102" i="142"/>
  <c r="D102" i="142"/>
  <c r="F102" i="142" s="1"/>
  <c r="B102" i="142"/>
  <c r="H101" i="142"/>
  <c r="E101" i="142"/>
  <c r="D101" i="142"/>
  <c r="F101" i="142" s="1"/>
  <c r="B101" i="142"/>
  <c r="H100" i="142"/>
  <c r="E100" i="142"/>
  <c r="D100" i="142"/>
  <c r="F100" i="142" s="1"/>
  <c r="B100" i="142"/>
  <c r="H99" i="142"/>
  <c r="E99" i="142"/>
  <c r="D99" i="142"/>
  <c r="F99" i="142" s="1"/>
  <c r="B99" i="142"/>
  <c r="H98" i="142"/>
  <c r="E98" i="142"/>
  <c r="D98" i="142"/>
  <c r="B98" i="142"/>
  <c r="H97" i="142"/>
  <c r="E97" i="142"/>
  <c r="D97" i="142"/>
  <c r="F97" i="142" s="1"/>
  <c r="B97" i="142"/>
  <c r="H96" i="142"/>
  <c r="E96" i="142"/>
  <c r="D96" i="142"/>
  <c r="F96" i="142" s="1"/>
  <c r="B96" i="142"/>
  <c r="H95" i="142"/>
  <c r="E95" i="142"/>
  <c r="D95" i="142"/>
  <c r="F95" i="142" s="1"/>
  <c r="B95" i="142"/>
  <c r="H94" i="142"/>
  <c r="E94" i="142"/>
  <c r="D94" i="142"/>
  <c r="F94" i="142" s="1"/>
  <c r="B94" i="142"/>
  <c r="H93" i="142"/>
  <c r="E93" i="142"/>
  <c r="D93" i="142"/>
  <c r="F93" i="142" s="1"/>
  <c r="B93" i="142"/>
  <c r="H92" i="142"/>
  <c r="E92" i="142"/>
  <c r="D92" i="142"/>
  <c r="F92" i="142" s="1"/>
  <c r="B92" i="142"/>
  <c r="H91" i="142"/>
  <c r="E91" i="142"/>
  <c r="D91" i="142"/>
  <c r="F91" i="142" s="1"/>
  <c r="B91" i="142"/>
  <c r="H90" i="142"/>
  <c r="E90" i="142"/>
  <c r="D90" i="142"/>
  <c r="B90" i="142"/>
  <c r="H89" i="142"/>
  <c r="E89" i="142"/>
  <c r="D89" i="142"/>
  <c r="F89" i="142" s="1"/>
  <c r="B89" i="142"/>
  <c r="H88" i="142"/>
  <c r="E88" i="142"/>
  <c r="D88" i="142"/>
  <c r="B88" i="142"/>
  <c r="H87" i="142"/>
  <c r="E87" i="142"/>
  <c r="D87" i="142"/>
  <c r="F87" i="142" s="1"/>
  <c r="B87" i="142"/>
  <c r="H86" i="142"/>
  <c r="E86" i="142"/>
  <c r="D86" i="142"/>
  <c r="B86" i="142"/>
  <c r="H85" i="142"/>
  <c r="E85" i="142"/>
  <c r="D85" i="142"/>
  <c r="F85" i="142" s="1"/>
  <c r="B85" i="142"/>
  <c r="H84" i="142"/>
  <c r="E84" i="142"/>
  <c r="D84" i="142"/>
  <c r="B84" i="142"/>
  <c r="H83" i="142"/>
  <c r="E83" i="142"/>
  <c r="D83" i="142"/>
  <c r="F83" i="142" s="1"/>
  <c r="B83" i="142"/>
  <c r="H82" i="142"/>
  <c r="E82" i="142"/>
  <c r="D82" i="142"/>
  <c r="B82" i="142"/>
  <c r="H81" i="142"/>
  <c r="E81" i="142"/>
  <c r="D81" i="142"/>
  <c r="F81" i="142" s="1"/>
  <c r="B81" i="142"/>
  <c r="H80" i="142"/>
  <c r="E80" i="142"/>
  <c r="D80" i="142"/>
  <c r="B80" i="142"/>
  <c r="H79" i="142"/>
  <c r="E79" i="142"/>
  <c r="D79" i="142"/>
  <c r="F79" i="142" s="1"/>
  <c r="B79" i="142"/>
  <c r="H78" i="142"/>
  <c r="E78" i="142"/>
  <c r="D78" i="142"/>
  <c r="F78" i="142" s="1"/>
  <c r="B78" i="142"/>
  <c r="H77" i="142"/>
  <c r="E77" i="142"/>
  <c r="D77" i="142"/>
  <c r="F77" i="142" s="1"/>
  <c r="B77" i="142"/>
  <c r="H76" i="142"/>
  <c r="E76" i="142"/>
  <c r="D76" i="142"/>
  <c r="B76" i="142"/>
  <c r="H75" i="142"/>
  <c r="E75" i="142"/>
  <c r="D75" i="142"/>
  <c r="F75" i="142" s="1"/>
  <c r="B75" i="142"/>
  <c r="H74" i="142"/>
  <c r="E74" i="142"/>
  <c r="D74" i="142"/>
  <c r="B74" i="142"/>
  <c r="H73" i="142"/>
  <c r="E73" i="142"/>
  <c r="D73" i="142"/>
  <c r="F73" i="142" s="1"/>
  <c r="B73" i="142"/>
  <c r="H72" i="142"/>
  <c r="E72" i="142"/>
  <c r="D72" i="142"/>
  <c r="B72" i="142"/>
  <c r="H71" i="142"/>
  <c r="E71" i="142"/>
  <c r="D71" i="142"/>
  <c r="F71" i="142" s="1"/>
  <c r="B71" i="142"/>
  <c r="H70" i="142"/>
  <c r="E70" i="142"/>
  <c r="D70" i="142"/>
  <c r="B70" i="142"/>
  <c r="H69" i="142"/>
  <c r="E69" i="142"/>
  <c r="D69" i="142"/>
  <c r="F69" i="142" s="1"/>
  <c r="B69" i="142"/>
  <c r="H68" i="142"/>
  <c r="E68" i="142"/>
  <c r="D68" i="142"/>
  <c r="F68" i="142" s="1"/>
  <c r="B68" i="142"/>
  <c r="H67" i="142"/>
  <c r="E67" i="142"/>
  <c r="D67" i="142"/>
  <c r="F67" i="142" s="1"/>
  <c r="B67" i="142"/>
  <c r="H66" i="142"/>
  <c r="E66" i="142"/>
  <c r="D66" i="142"/>
  <c r="B66" i="142"/>
  <c r="H65" i="142"/>
  <c r="F65" i="142"/>
  <c r="E65" i="142"/>
  <c r="D65" i="142"/>
  <c r="B65" i="142"/>
  <c r="H64" i="142"/>
  <c r="E64" i="142"/>
  <c r="D64" i="142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E61" i="142"/>
  <c r="D61" i="142"/>
  <c r="F61" i="142" s="1"/>
  <c r="B61" i="142"/>
  <c r="H60" i="142"/>
  <c r="E60" i="142"/>
  <c r="D60" i="142"/>
  <c r="F60" i="142" s="1"/>
  <c r="B60" i="142"/>
  <c r="H59" i="142"/>
  <c r="E59" i="142"/>
  <c r="D59" i="142"/>
  <c r="F59" i="142" s="1"/>
  <c r="B59" i="142"/>
  <c r="H58" i="142"/>
  <c r="E58" i="142"/>
  <c r="D58" i="142"/>
  <c r="B58" i="142"/>
  <c r="H57" i="142"/>
  <c r="F57" i="142"/>
  <c r="E57" i="142"/>
  <c r="D57" i="142"/>
  <c r="B57" i="142"/>
  <c r="H56" i="142"/>
  <c r="E56" i="142"/>
  <c r="D56" i="142"/>
  <c r="B56" i="142"/>
  <c r="H55" i="142"/>
  <c r="F55" i="142"/>
  <c r="E55" i="142"/>
  <c r="D55" i="142"/>
  <c r="B55" i="142"/>
  <c r="H54" i="142"/>
  <c r="E54" i="142"/>
  <c r="D54" i="142"/>
  <c r="F54" i="142" s="1"/>
  <c r="B54" i="142"/>
  <c r="H53" i="142"/>
  <c r="E53" i="142"/>
  <c r="D53" i="142"/>
  <c r="F53" i="142" s="1"/>
  <c r="B53" i="142"/>
  <c r="H52" i="142"/>
  <c r="E52" i="142"/>
  <c r="D52" i="142"/>
  <c r="F52" i="142" s="1"/>
  <c r="B52" i="142"/>
  <c r="H51" i="142"/>
  <c r="E51" i="142"/>
  <c r="D51" i="142"/>
  <c r="F51" i="142" s="1"/>
  <c r="B51" i="142"/>
  <c r="H50" i="142"/>
  <c r="E50" i="142"/>
  <c r="D50" i="142"/>
  <c r="B50" i="142"/>
  <c r="H49" i="142"/>
  <c r="F49" i="142"/>
  <c r="E49" i="142"/>
  <c r="D49" i="142"/>
  <c r="B49" i="142"/>
  <c r="H48" i="142"/>
  <c r="E48" i="142"/>
  <c r="D48" i="142"/>
  <c r="B48" i="142"/>
  <c r="H47" i="142"/>
  <c r="E47" i="142"/>
  <c r="D47" i="142"/>
  <c r="F47" i="142" s="1"/>
  <c r="B47" i="142"/>
  <c r="H46" i="142"/>
  <c r="E46" i="142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34" i="142" l="1"/>
  <c r="F41" i="142"/>
  <c r="F43" i="142"/>
  <c r="F44" i="142"/>
  <c r="F45" i="142"/>
  <c r="F46" i="142"/>
  <c r="F36" i="142"/>
  <c r="F4" i="142"/>
  <c r="F70" i="142"/>
  <c r="F72" i="142"/>
  <c r="F74" i="142"/>
  <c r="F76" i="142"/>
  <c r="F80" i="142"/>
  <c r="F82" i="142"/>
  <c r="F84" i="142"/>
  <c r="F86" i="142"/>
  <c r="F88" i="142"/>
  <c r="F90" i="142"/>
  <c r="F98" i="142"/>
  <c r="F104" i="142"/>
  <c r="F106" i="142"/>
  <c r="F108" i="142"/>
  <c r="F110" i="142"/>
  <c r="F112" i="142"/>
  <c r="F114" i="142"/>
  <c r="F116" i="142"/>
  <c r="F118" i="142"/>
  <c r="F120" i="142"/>
  <c r="F122" i="142"/>
  <c r="F124" i="142"/>
  <c r="F126" i="142"/>
  <c r="F128" i="142"/>
  <c r="F130" i="142"/>
  <c r="F132" i="142"/>
  <c r="F134" i="142"/>
  <c r="F136" i="142"/>
  <c r="F138" i="142"/>
  <c r="F140" i="142"/>
  <c r="F142" i="142"/>
  <c r="F144" i="142"/>
  <c r="F146" i="142"/>
  <c r="F148" i="142"/>
  <c r="F150" i="142"/>
  <c r="F152" i="142"/>
  <c r="F154" i="142"/>
  <c r="F156" i="142"/>
  <c r="F158" i="142"/>
  <c r="F160" i="142"/>
  <c r="F162" i="142"/>
  <c r="F164" i="142"/>
  <c r="F166" i="142"/>
  <c r="F168" i="142"/>
  <c r="F170" i="142"/>
  <c r="F172" i="142"/>
  <c r="F174" i="142"/>
  <c r="F180" i="142"/>
  <c r="F182" i="142"/>
  <c r="F184" i="142"/>
  <c r="F186" i="142"/>
  <c r="F188" i="142"/>
  <c r="F190" i="142"/>
  <c r="F196" i="142"/>
  <c r="F198" i="142"/>
  <c r="F200" i="142"/>
  <c r="F202" i="142"/>
  <c r="F206" i="142"/>
  <c r="F208" i="142"/>
  <c r="F210" i="142"/>
  <c r="F212" i="142"/>
  <c r="F214" i="142"/>
  <c r="F216" i="142"/>
  <c r="F218" i="142"/>
  <c r="F228" i="142"/>
  <c r="F230" i="142"/>
  <c r="F232" i="142"/>
  <c r="F234" i="142"/>
  <c r="F236" i="142"/>
  <c r="F10" i="142"/>
  <c r="F12" i="142"/>
  <c r="F13" i="142"/>
  <c r="F14" i="142"/>
  <c r="F15" i="142"/>
  <c r="F16" i="142"/>
  <c r="F17" i="142"/>
  <c r="F18" i="142"/>
  <c r="F20" i="142"/>
  <c r="F21" i="142"/>
  <c r="F22" i="142"/>
  <c r="F24" i="142"/>
  <c r="F25" i="142"/>
  <c r="F26" i="142"/>
  <c r="F29" i="142"/>
  <c r="F30" i="142"/>
  <c r="F32" i="142"/>
  <c r="F33" i="142"/>
  <c r="F48" i="142"/>
  <c r="F56" i="142"/>
  <c r="F64" i="142"/>
  <c r="F50" i="142"/>
  <c r="F58" i="142"/>
  <c r="F66" i="142"/>
  <c r="F5" i="142"/>
  <c r="F6" i="142"/>
  <c r="F7" i="142"/>
  <c r="F8" i="142"/>
  <c r="F9" i="142"/>
  <c r="F28" i="142"/>
  <c r="F37" i="142"/>
  <c r="F38" i="142"/>
  <c r="F39" i="142"/>
  <c r="F40" i="142"/>
  <c r="F23" i="142"/>
  <c r="F31" i="142"/>
  <c r="F3" i="142"/>
  <c r="F11" i="142"/>
  <c r="F19" i="142"/>
  <c r="F27" i="142"/>
  <c r="F35" i="142"/>
  <c r="F42" i="142"/>
  <c r="A237" i="142" l="1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</calcChain>
</file>

<file path=xl/sharedStrings.xml><?xml version="1.0" encoding="utf-8"?>
<sst xmlns="http://schemas.openxmlformats.org/spreadsheetml/2006/main" count="2209" uniqueCount="441">
  <si>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</si>
  <si>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</si>
  <si>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</si>
  <si>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</si>
  <si>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</si>
  <si>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</si>
  <si>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</si>
  <si>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</si>
  <si>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</si>
  <si>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</si>
  <si>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</si>
  <si>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</si>
  <si>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</si>
  <si>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</si>
  <si>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</si>
  <si>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</si>
  <si>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</si>
  <si>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</si>
  <si>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</si>
  <si>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</si>
  <si>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</si>
  <si>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</si>
  <si>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</si>
  <si>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</si>
  <si>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</si>
  <si>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</si>
  <si>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</si>
  <si>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</si>
  <si>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</si>
  <si>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</si>
  <si>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</si>
  <si>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</si>
  <si>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</si>
  <si>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</si>
  <si>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</si>
  <si>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</si>
  <si>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</si>
  <si>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</si>
  <si>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</si>
  <si>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</si>
  <si>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</si>
  <si>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</si>
  <si>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</si>
  <si>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</si>
  <si>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</si>
  <si>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</si>
  <si>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</si>
  <si>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</si>
  <si>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</si>
  <si>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</si>
  <si>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</si>
  <si>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</si>
  <si>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NETSIALGOMKT</t>
  </si>
  <si>
    <t>Paul.Frankel</t>
  </si>
  <si>
    <t>00145794038TRLO0</t>
  </si>
  <si>
    <t>00145794943TRLO0</t>
  </si>
  <si>
    <t>00145797460TRLO0</t>
  </si>
  <si>
    <t>00145797461TRLO0</t>
  </si>
  <si>
    <t>00145797562TRLO0</t>
  </si>
  <si>
    <t>00145797988TRLO0</t>
  </si>
  <si>
    <t>00145799590TRLO0</t>
  </si>
  <si>
    <t>00145799625TRLO0</t>
  </si>
  <si>
    <t>00145799873TRLO0</t>
  </si>
  <si>
    <t>00145802477TRLO0</t>
  </si>
  <si>
    <t>00145803093TRLO0</t>
  </si>
  <si>
    <t>00145803992TRLO0</t>
  </si>
  <si>
    <t>00145804610TRLO0</t>
  </si>
  <si>
    <t>00145804656TRLO0</t>
  </si>
  <si>
    <t>00145807471TRLO0</t>
  </si>
  <si>
    <t>00145807713TRLO0</t>
  </si>
  <si>
    <t>00145810388TRLO0</t>
  </si>
  <si>
    <t>00145810848TRLO0</t>
  </si>
  <si>
    <t>00145812034TRLO0</t>
  </si>
  <si>
    <t>00145812438TRLO0</t>
  </si>
  <si>
    <t>00145812858TRLO0</t>
  </si>
  <si>
    <t>00145814189TRLO0</t>
  </si>
  <si>
    <t>00145814190TRLO0</t>
  </si>
  <si>
    <t>00145814369TRLO0</t>
  </si>
  <si>
    <t>00145814560TRLO0</t>
  </si>
  <si>
    <t>00145814831TRLO0</t>
  </si>
  <si>
    <t>00145814924TRLO0</t>
  </si>
  <si>
    <t>00145814923TRLO0</t>
  </si>
  <si>
    <t>00145814997TRLO0</t>
  </si>
  <si>
    <t>00145814996TRLO0</t>
  </si>
  <si>
    <t>00145815217TRLO0</t>
  </si>
  <si>
    <t>00145818425TRLO0</t>
  </si>
  <si>
    <t>00145818473TRLO0</t>
  </si>
  <si>
    <t>00145818574TRLO0</t>
  </si>
  <si>
    <t>00145818680TRLO0</t>
  </si>
  <si>
    <t>00145818681TRLO0</t>
  </si>
  <si>
    <t>00145818862TRLO0</t>
  </si>
  <si>
    <t>00145818883TRLO0</t>
  </si>
  <si>
    <t>00145819657TRLO0</t>
  </si>
  <si>
    <t>00145820420TRLO0</t>
  </si>
  <si>
    <t>00145820522TRLO0</t>
  </si>
  <si>
    <t>00145821962TRLO0</t>
  </si>
  <si>
    <t>09:21:10</t>
  </si>
  <si>
    <t>09:38:19</t>
  </si>
  <si>
    <t>10:27:38</t>
  </si>
  <si>
    <t>10:28:38</t>
  </si>
  <si>
    <t>10:35:37</t>
  </si>
  <si>
    <t>11:15:28</t>
  </si>
  <si>
    <t>11:16:28</t>
  </si>
  <si>
    <t>11:21:34</t>
  </si>
  <si>
    <t>12:02:04</t>
  </si>
  <si>
    <t>12:10:34</t>
  </si>
  <si>
    <t>12:28:49</t>
  </si>
  <si>
    <t>12:41:23</t>
  </si>
  <si>
    <t>12:42:32</t>
  </si>
  <si>
    <t>13:23:20</t>
  </si>
  <si>
    <t>13:27:17</t>
  </si>
  <si>
    <t>14:08:45</t>
  </si>
  <si>
    <t>14:17:47</t>
  </si>
  <si>
    <t>14:35:01</t>
  </si>
  <si>
    <t>14:38:33</t>
  </si>
  <si>
    <t>14:42:53</t>
  </si>
  <si>
    <t>14:51:13</t>
  </si>
  <si>
    <t>14:52:19</t>
  </si>
  <si>
    <t>14:54:27</t>
  </si>
  <si>
    <t>14:56:41</t>
  </si>
  <si>
    <t>14:57:33</t>
  </si>
  <si>
    <t>14:58:07</t>
  </si>
  <si>
    <t>14:59:58</t>
  </si>
  <si>
    <t>15:36:30</t>
  </si>
  <si>
    <t>15:36:56</t>
  </si>
  <si>
    <t>15:37:51</t>
  </si>
  <si>
    <t>15:39:02</t>
  </si>
  <si>
    <t>15:41:29</t>
  </si>
  <si>
    <t>15:41:38</t>
  </si>
  <si>
    <t>15:50:33</t>
  </si>
  <si>
    <t>15:59:44</t>
  </si>
  <si>
    <t>16:00:14</t>
  </si>
  <si>
    <t>16:16:05</t>
  </si>
  <si>
    <t>Oct 5  - Oct 11, 2017</t>
  </si>
  <si>
    <t>00145834086TRLO0</t>
  </si>
  <si>
    <t>00145834176TRLO0</t>
  </si>
  <si>
    <t>00145834175TRLO0</t>
  </si>
  <si>
    <t>00145834174TRLO0</t>
  </si>
  <si>
    <t>00145834307TRLO0</t>
  </si>
  <si>
    <t>00145834342TRLO0</t>
  </si>
  <si>
    <t>00145834458TRLO0</t>
  </si>
  <si>
    <t>00145834931TRLO0</t>
  </si>
  <si>
    <t>00145845738TRLO0</t>
  </si>
  <si>
    <t>00145846342TRLO0</t>
  </si>
  <si>
    <t>00145846576TRLO0</t>
  </si>
  <si>
    <t>00145847751TRLO0</t>
  </si>
  <si>
    <t>00145848441TRLO0</t>
  </si>
  <si>
    <t>00145848570TRLO0</t>
  </si>
  <si>
    <t>00145849676TRLO0</t>
  </si>
  <si>
    <t>00145850312TRLO0</t>
  </si>
  <si>
    <t>00145850311TRLO0</t>
  </si>
  <si>
    <t>00145850728TRLO0</t>
  </si>
  <si>
    <t>00145850870TRLO0</t>
  </si>
  <si>
    <t>00145851922TRLO0</t>
  </si>
  <si>
    <t>00145851921TRLO0</t>
  </si>
  <si>
    <t>00145852792TRLO0</t>
  </si>
  <si>
    <t>00145858682TRLO0</t>
  </si>
  <si>
    <t>00145858740TRLO0</t>
  </si>
  <si>
    <t>00145862451TRLO0</t>
  </si>
  <si>
    <t>00145875662TRLO0</t>
  </si>
  <si>
    <t>00145876489TRLO0</t>
  </si>
  <si>
    <t>00145876488TRLO0</t>
  </si>
  <si>
    <t>00145876657TRLO0</t>
  </si>
  <si>
    <t>00145877847TRLO0</t>
  </si>
  <si>
    <t>00145879199TRLO0</t>
  </si>
  <si>
    <t>00145879501TRLO0</t>
  </si>
  <si>
    <t>00145879734TRLO0</t>
  </si>
  <si>
    <t>00145879733TRLO0</t>
  </si>
  <si>
    <t>00145880279TRLO0</t>
  </si>
  <si>
    <t>00145881193TRLO0</t>
  </si>
  <si>
    <t>00145882374TRLO0</t>
  </si>
  <si>
    <t>00145886464TRLO0</t>
  </si>
  <si>
    <t>08:30:24</t>
  </si>
  <si>
    <t>08:31:29</t>
  </si>
  <si>
    <t>08:32:31</t>
  </si>
  <si>
    <t>08:32:58</t>
  </si>
  <si>
    <t>08:34:38</t>
  </si>
  <si>
    <t>08:40:45</t>
  </si>
  <si>
    <t>10:20:46</t>
  </si>
  <si>
    <t>10:26:08</t>
  </si>
  <si>
    <t>10:28:03</t>
  </si>
  <si>
    <t>10:38:58</t>
  </si>
  <si>
    <t>10:45:43</t>
  </si>
  <si>
    <t>10:47:09</t>
  </si>
  <si>
    <t>10:59:02</t>
  </si>
  <si>
    <t>11:05:01</t>
  </si>
  <si>
    <t>11:09:13</t>
  </si>
  <si>
    <t>11:10:18</t>
  </si>
  <si>
    <t>11:21:35</t>
  </si>
  <si>
    <t>11:31:19</t>
  </si>
  <si>
    <t>12:41:46</t>
  </si>
  <si>
    <t>12:42:47</t>
  </si>
  <si>
    <t>13:25:37</t>
  </si>
  <si>
    <t>14:59:33</t>
  </si>
  <si>
    <t>15:03:34</t>
  </si>
  <si>
    <t>15:04:40</t>
  </si>
  <si>
    <t>15:12:23</t>
  </si>
  <si>
    <t>15:21:38</t>
  </si>
  <si>
    <t>15:23:40</t>
  </si>
  <si>
    <t>15:25:19</t>
  </si>
  <si>
    <t>15:29:19</t>
  </si>
  <si>
    <t>15:35:36</t>
  </si>
  <si>
    <t>15:42:02</t>
  </si>
  <si>
    <t>16:04:36</t>
  </si>
  <si>
    <t>00145902879TRLO0</t>
  </si>
  <si>
    <t>00145905319TRLO0</t>
  </si>
  <si>
    <t>00145905320TRLO0</t>
  </si>
  <si>
    <t>00145911472TRLO0</t>
  </si>
  <si>
    <t>00145912444TRLO0</t>
  </si>
  <si>
    <t>00145912445TRLO0</t>
  </si>
  <si>
    <t>00145912520TRLO0</t>
  </si>
  <si>
    <t>00145914026TRLO0</t>
  </si>
  <si>
    <t>00145914025TRLO0</t>
  </si>
  <si>
    <t>00145914329TRLO0</t>
  </si>
  <si>
    <t>00145914330TRLO0</t>
  </si>
  <si>
    <t>00145914331TRLO0</t>
  </si>
  <si>
    <t>00145914442TRLO0</t>
  </si>
  <si>
    <t>00145917008TRLO0</t>
  </si>
  <si>
    <t>00145917007TRLO0</t>
  </si>
  <si>
    <t>00145919349TRLO0</t>
  </si>
  <si>
    <t>00145919350TRLO0</t>
  </si>
  <si>
    <t>00145919351TRLO0</t>
  </si>
  <si>
    <t>00145919458TRLO0</t>
  </si>
  <si>
    <t>00145928324TRLO0</t>
  </si>
  <si>
    <t>00145931167TRLO0</t>
  </si>
  <si>
    <t>00145931653TRLO0</t>
  </si>
  <si>
    <t>00145933179TRLO0</t>
  </si>
  <si>
    <t>00145933583TRLO0</t>
  </si>
  <si>
    <t>00145933585TRLO0</t>
  </si>
  <si>
    <t>00145933586TRLO0</t>
  </si>
  <si>
    <t>00145933591TRLO0</t>
  </si>
  <si>
    <t>00145933636TRLO0</t>
  </si>
  <si>
    <t>00145933699TRLO0</t>
  </si>
  <si>
    <t>00145934231TRLO0</t>
  </si>
  <si>
    <t>00145934546TRLO0</t>
  </si>
  <si>
    <t>00145934705TRLO0</t>
  </si>
  <si>
    <t>00145934722TRLO0</t>
  </si>
  <si>
    <t>08:48:26</t>
  </si>
  <si>
    <t>09:29:05</t>
  </si>
  <si>
    <t>10:57:51</t>
  </si>
  <si>
    <t>11:15:20</t>
  </si>
  <si>
    <t>11:16:22</t>
  </si>
  <si>
    <t>11:52:41</t>
  </si>
  <si>
    <t>11:59:29</t>
  </si>
  <si>
    <t>12:02:24</t>
  </si>
  <si>
    <t>12:57:17</t>
  </si>
  <si>
    <t>13:52:11</t>
  </si>
  <si>
    <t>13:53:16</t>
  </si>
  <si>
    <t>15:38:40</t>
  </si>
  <si>
    <t>16:01:41</t>
  </si>
  <si>
    <t>16:06:31</t>
  </si>
  <si>
    <t>16:19:19</t>
  </si>
  <si>
    <t>16:22:19</t>
  </si>
  <si>
    <t>16:22:21</t>
  </si>
  <si>
    <t>16:22:28</t>
  </si>
  <si>
    <t>16:22:51</t>
  </si>
  <si>
    <t>16:23:28</t>
  </si>
  <si>
    <t>16:27:33</t>
  </si>
  <si>
    <t>16:29:15</t>
  </si>
  <si>
    <t>16:29:45</t>
  </si>
  <si>
    <t>16:29:46</t>
  </si>
  <si>
    <t>00145943562TRLO0</t>
  </si>
  <si>
    <t>00145951494TRLO0</t>
  </si>
  <si>
    <t>00145951493TRLO0</t>
  </si>
  <si>
    <t>00145951495TRLO0</t>
  </si>
  <si>
    <t>00145951614TRLO0</t>
  </si>
  <si>
    <t>00145951751TRLO0</t>
  </si>
  <si>
    <t>00145953580TRLO0</t>
  </si>
  <si>
    <t>00145956008TRLO0</t>
  </si>
  <si>
    <t>00145956007TRLO0</t>
  </si>
  <si>
    <t>00145959461TRLO0</t>
  </si>
  <si>
    <t>00145959460TRLO0</t>
  </si>
  <si>
    <t>00145959659TRLO0</t>
  </si>
  <si>
    <t>00145959658TRLO0</t>
  </si>
  <si>
    <t>00145959657TRLO0</t>
  </si>
  <si>
    <t>00145960989TRLO0</t>
  </si>
  <si>
    <t>00145963353TRLO0</t>
  </si>
  <si>
    <t>00145963352TRLO0</t>
  </si>
  <si>
    <t>00145963906TRLO0</t>
  </si>
  <si>
    <t>00145963905TRLO0</t>
  </si>
  <si>
    <t>00145963907TRLO0</t>
  </si>
  <si>
    <t>00145964037TRLO0</t>
  </si>
  <si>
    <t>00145967157TRLO0</t>
  </si>
  <si>
    <t>00145967603TRLO0</t>
  </si>
  <si>
    <t>00145967604TRLO0</t>
  </si>
  <si>
    <t>00145967725TRLO0</t>
  </si>
  <si>
    <t>00145967724TRLO0</t>
  </si>
  <si>
    <t>00145968594TRLO0</t>
  </si>
  <si>
    <t>00145968593TRLO0</t>
  </si>
  <si>
    <t>00145968592TRLO0</t>
  </si>
  <si>
    <t>00145970366TRLO0</t>
  </si>
  <si>
    <t>00145970369TRLO0</t>
  </si>
  <si>
    <t>00145970368TRLO0</t>
  </si>
  <si>
    <t>00145970367TRLO0</t>
  </si>
  <si>
    <t>00145970378TRLO0</t>
  </si>
  <si>
    <t>00145970760TRLO0</t>
  </si>
  <si>
    <t>00145970761TRLO0</t>
  </si>
  <si>
    <t>00145970762TRLO0</t>
  </si>
  <si>
    <t>00145970867TRLO0</t>
  </si>
  <si>
    <t>00145972849TRLO0</t>
  </si>
  <si>
    <t>00145975338TRLO0</t>
  </si>
  <si>
    <t>00145977119TRLO0</t>
  </si>
  <si>
    <t>00145980760TRLO0</t>
  </si>
  <si>
    <t>00145980759TRLO0</t>
  </si>
  <si>
    <t>00145980758TRLO0</t>
  </si>
  <si>
    <t>09:06:06</t>
  </si>
  <si>
    <t>11:05:07</t>
  </si>
  <si>
    <t>11:07:37</t>
  </si>
  <si>
    <t>11:09:56</t>
  </si>
  <si>
    <t>11:49:54</t>
  </si>
  <si>
    <t>12:39:26</t>
  </si>
  <si>
    <t>13:34:19</t>
  </si>
  <si>
    <t>13:38:22</t>
  </si>
  <si>
    <t>13:53:53</t>
  </si>
  <si>
    <t>14:22:45</t>
  </si>
  <si>
    <t>14:31:28</t>
  </si>
  <si>
    <t>14:32:33</t>
  </si>
  <si>
    <t>14:54:02</t>
  </si>
  <si>
    <t>14:57:16</t>
  </si>
  <si>
    <t>14:57:46</t>
  </si>
  <si>
    <t>15:03:46</t>
  </si>
  <si>
    <t>15:15:35</t>
  </si>
  <si>
    <t>15:15:38</t>
  </si>
  <si>
    <t>15:18:25</t>
  </si>
  <si>
    <t>15:19:28</t>
  </si>
  <si>
    <t>15:29:56</t>
  </si>
  <si>
    <t>15:47:14</t>
  </si>
  <si>
    <t>15:57:45</t>
  </si>
  <si>
    <t>16:16:40</t>
  </si>
  <si>
    <t>20171011 09:26:45.493000 +0100s</t>
  </si>
  <si>
    <t>00145996062TRLO0</t>
  </si>
  <si>
    <t>00065105636ORLO0</t>
  </si>
  <si>
    <t>20171011 11:43:26.764000 +0100s</t>
  </si>
  <si>
    <t>00146007052TRLO0</t>
  </si>
  <si>
    <t>20171011 11:46:15.456000 +0100s</t>
  </si>
  <si>
    <t>00146007362TRLO0</t>
  </si>
  <si>
    <t>20171011 11:47:18.325000 +0100s</t>
  </si>
  <si>
    <t>00146007424TRLO0</t>
  </si>
  <si>
    <t>20171011 11:57:41.164000 +0100s</t>
  </si>
  <si>
    <t>00146008538TRLO0</t>
  </si>
  <si>
    <t>20171011 12:30:18.410000 +0100s</t>
  </si>
  <si>
    <t>00146011794TRLO0</t>
  </si>
  <si>
    <t>20171011 12:31:33.454000 +0100s</t>
  </si>
  <si>
    <t>00146011951TRLO0</t>
  </si>
  <si>
    <t>20171011 14:04:29.285000 +0100s</t>
  </si>
  <si>
    <t>Michele.White</t>
  </si>
  <si>
    <t>00146018799TRLO0</t>
  </si>
  <si>
    <t>00065105633ORLO0</t>
  </si>
  <si>
    <t>XQ2PT4IJ8R</t>
  </si>
  <si>
    <t>00146018798TRLO0</t>
  </si>
  <si>
    <t>XQ2PT4IJ8Q</t>
  </si>
  <si>
    <t>20171011 14:26:06.349000 +0100s</t>
  </si>
  <si>
    <t>00146020774TRLO0</t>
  </si>
  <si>
    <t>XQ2PT4IPAA</t>
  </si>
  <si>
    <t>00146020773TRLO0</t>
  </si>
  <si>
    <t>20171011 14:31:57.151000 +0100s</t>
  </si>
  <si>
    <t>00146021156TRLO0</t>
  </si>
  <si>
    <t>00146021155TRLO0</t>
  </si>
  <si>
    <t>20171011 14:36:52.980000 +0100s</t>
  </si>
  <si>
    <t>00146021786TRLO0</t>
  </si>
  <si>
    <t>20171011 14:38:15.558000 +0100s</t>
  </si>
  <si>
    <t>00146021919TRLO0</t>
  </si>
  <si>
    <t>00146021918TRLO0</t>
  </si>
  <si>
    <t>20171011 14:39:17.666000 +0100s</t>
  </si>
  <si>
    <t>00146022130TRLO0</t>
  </si>
  <si>
    <t>00146022129TRLO0</t>
  </si>
  <si>
    <t>20171011 14:39:17.670000 +0100s</t>
  </si>
  <si>
    <t>00146022131TRLO0</t>
  </si>
  <si>
    <t>20171011 14:40:17.441000 +0100s</t>
  </si>
  <si>
    <t>00146022181TRLO0</t>
  </si>
  <si>
    <t>20171011 14:40:17.442000 +0100s</t>
  </si>
  <si>
    <t>00146022182TRLO0</t>
  </si>
  <si>
    <t>20171011 14:40:17.446000 +0100s</t>
  </si>
  <si>
    <t>00146022183TRLO0</t>
  </si>
  <si>
    <t>20171011 14:41:19.597000 +0100s</t>
  </si>
  <si>
    <t>00146022254TRLO0</t>
  </si>
  <si>
    <t>20171011 15:03:03.302000 +0100s</t>
  </si>
  <si>
    <t>00146025007TRLO0</t>
  </si>
  <si>
    <t>XQ2PT4I3A8</t>
  </si>
  <si>
    <t>20171011 15:13:41.676000 +0100s</t>
  </si>
  <si>
    <t>00146026636TRLO0</t>
  </si>
  <si>
    <t>20171011 15:15:29.128000 +0100s</t>
  </si>
  <si>
    <t>00146026944TRLO0</t>
  </si>
  <si>
    <t>20171011 16:03:14.211000 +0100s</t>
  </si>
  <si>
    <t>00146035575TRLO0</t>
  </si>
  <si>
    <t>20171011 16:06:14.900000 +0100s</t>
  </si>
  <si>
    <t>00146036118TRLO0</t>
  </si>
  <si>
    <t>XQ2PT4JXW0</t>
  </si>
  <si>
    <t>20171011 16:07:53.312000 +0100s</t>
  </si>
  <si>
    <t>00146036448TRLO0</t>
  </si>
  <si>
    <t>XQ2PT4JY6I</t>
  </si>
  <si>
    <t>00146036449TRLO0</t>
  </si>
  <si>
    <t>00146036447TRLO0</t>
  </si>
  <si>
    <t>XQ2PT4JY6G</t>
  </si>
  <si>
    <t>20171011 16:07:53.553000 +0100s</t>
  </si>
  <si>
    <t>00146036450TRLO0</t>
  </si>
  <si>
    <t>XQ2PT4JY6J</t>
  </si>
  <si>
    <t>20171011 16:07:53.579000 +0100s</t>
  </si>
  <si>
    <t>00146036451TRLO0</t>
  </si>
  <si>
    <t>XQ2PT4JY6K</t>
  </si>
  <si>
    <t>20171011 16:13:29.825000 +0100s</t>
  </si>
  <si>
    <t>00146037143TRLO0</t>
  </si>
  <si>
    <t>XQ2PT4J2M1</t>
  </si>
  <si>
    <t>20171011 16:15:21.694000 +0100s</t>
  </si>
  <si>
    <t>00146037465TRLO0</t>
  </si>
  <si>
    <t>XQ2PT4J3VE</t>
  </si>
  <si>
    <t>00146037464TRLO0</t>
  </si>
  <si>
    <t>XQ2PT4J3VD</t>
  </si>
  <si>
    <t>00146037463TRLO0</t>
  </si>
  <si>
    <t>XQ2PT4J3VC</t>
  </si>
  <si>
    <t>20171011 16:15:28.865000 +0100s</t>
  </si>
  <si>
    <t>00146037484TRLO0</t>
  </si>
  <si>
    <t>XQ2PT4J30H</t>
  </si>
  <si>
    <t>20171011 16:27:59.763000 +0100s</t>
  </si>
  <si>
    <t>00146039916TRLO0</t>
  </si>
  <si>
    <t>XQ2PT4JCBS</t>
  </si>
  <si>
    <t>09:26:45</t>
  </si>
  <si>
    <t>11:43:26</t>
  </si>
  <si>
    <t>11:46:15</t>
  </si>
  <si>
    <t>11:47:18</t>
  </si>
  <si>
    <t>11:57:41</t>
  </si>
  <si>
    <t>12:30:18</t>
  </si>
  <si>
    <t>12:31:33</t>
  </si>
  <si>
    <t>14:04:29</t>
  </si>
  <si>
    <t>14:26:06</t>
  </si>
  <si>
    <t>14:31:57</t>
  </si>
  <si>
    <t>14:36:52</t>
  </si>
  <si>
    <t>14:38:15</t>
  </si>
  <si>
    <t>14:39:17</t>
  </si>
  <si>
    <t>14:40:17</t>
  </si>
  <si>
    <t>14:41:19</t>
  </si>
  <si>
    <t>15:03:03</t>
  </si>
  <si>
    <t>15:13:41</t>
  </si>
  <si>
    <t>15:15:29</t>
  </si>
  <si>
    <t>16:03:14</t>
  </si>
  <si>
    <t>16:06:14</t>
  </si>
  <si>
    <t>16:07:53</t>
  </si>
  <si>
    <t>16:13:29</t>
  </si>
  <si>
    <t>16:15:21</t>
  </si>
  <si>
    <t>16:15:28</t>
  </si>
  <si>
    <t>16:27:59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</si>
</sst>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8" fontId="1" fillId="2" borderId="12" xfId="8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7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0.22177616666666666</v>
      </c>
      <c r="D4" s="43"/>
      <c r="E4" s="69" t="s">
        <v>25</v>
      </c>
      <c r="F4" s="70" t="s">
        <v>133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7">
        <v>43019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10" t="s">
        <v>21</v>
      </c>
      <c r="G9" s="111"/>
      <c r="H9" s="112" t="s">
        <v>34</v>
      </c>
      <c r="I9" s="113"/>
      <c r="J9" s="109"/>
      <c r="K9" s="109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43013</v>
      </c>
      <c r="C11" s="14">
        <v>23331</v>
      </c>
      <c r="D11" s="88">
        <v>9.9961000000000002</v>
      </c>
      <c r="E11" s="46">
        <v>233219.0091</v>
      </c>
      <c r="F11" s="14">
        <v>23331</v>
      </c>
      <c r="G11" s="66">
        <v>0</v>
      </c>
      <c r="H11" s="90">
        <v>9.9961000000000002</v>
      </c>
      <c r="I11" s="61" t="s">
        <v>15</v>
      </c>
      <c r="J11" s="57">
        <v>13.12088086</v>
      </c>
      <c r="K11" s="57">
        <v>306123.27134465997</v>
      </c>
      <c r="L11" s="95">
        <v>1.3126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43014</v>
      </c>
      <c r="C12" s="14">
        <v>24016</v>
      </c>
      <c r="D12" s="88">
        <v>10.122400000000001</v>
      </c>
      <c r="E12" s="46">
        <v>243099.55840000001</v>
      </c>
      <c r="F12" s="14">
        <v>24016</v>
      </c>
      <c r="G12" s="66">
        <v>0</v>
      </c>
      <c r="H12" s="90">
        <v>10.122400000000001</v>
      </c>
      <c r="I12" s="61" t="s">
        <v>15</v>
      </c>
      <c r="J12" s="57">
        <v>13.204670800000001</v>
      </c>
      <c r="K12" s="57">
        <v>317123.37393280002</v>
      </c>
      <c r="L12" s="95">
        <v>1.3045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43017</v>
      </c>
      <c r="C13" s="14">
        <v>19887</v>
      </c>
      <c r="D13" s="88">
        <v>10.011900000000001</v>
      </c>
      <c r="E13" s="46">
        <v>199106.65530000001</v>
      </c>
      <c r="F13" s="14">
        <v>19887</v>
      </c>
      <c r="G13" s="66">
        <v>0</v>
      </c>
      <c r="H13" s="90">
        <v>10.011900000000001</v>
      </c>
      <c r="I13" s="61" t="s">
        <v>15</v>
      </c>
      <c r="J13" s="57">
        <v>13.14362232</v>
      </c>
      <c r="K13" s="57">
        <v>261387.21707784</v>
      </c>
      <c r="L13" s="95">
        <v>1.3128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43018</v>
      </c>
      <c r="C14" s="14">
        <v>25215</v>
      </c>
      <c r="D14" s="88">
        <v>9.9847999999999999</v>
      </c>
      <c r="E14" s="46">
        <v>251766.73199999999</v>
      </c>
      <c r="F14" s="14">
        <v>25215</v>
      </c>
      <c r="G14" s="66">
        <v>0</v>
      </c>
      <c r="H14" s="90">
        <v>9.9847999999999999</v>
      </c>
      <c r="I14" s="61" t="s">
        <v>15</v>
      </c>
      <c r="J14" s="57">
        <v>13.201902560000001</v>
      </c>
      <c r="K14" s="57">
        <v>332885.97305039997</v>
      </c>
      <c r="L14" s="95">
        <v>1.3222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43019</v>
      </c>
      <c r="C15" s="14">
        <v>20602</v>
      </c>
      <c r="D15" s="88">
        <v>9.9931000000000001</v>
      </c>
      <c r="E15" s="46">
        <v>205877.8462</v>
      </c>
      <c r="F15" s="14">
        <v>20602</v>
      </c>
      <c r="G15" s="66">
        <v>0</v>
      </c>
      <c r="H15" s="90">
        <v>9.9931000000000001</v>
      </c>
      <c r="I15" s="61" t="s">
        <v>15</v>
      </c>
      <c r="J15" s="57">
        <v>13.195588757000001</v>
      </c>
      <c r="K15" s="57">
        <v>271855.51957171399</v>
      </c>
      <c r="L15" s="95">
        <v>1.32047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113051</v>
      </c>
      <c r="D16" s="89">
        <v>10.022642886838684</v>
      </c>
      <c r="E16" s="47">
        <v>1133069.801</v>
      </c>
      <c r="F16" s="17">
        <v>113051</v>
      </c>
      <c r="G16" s="67">
        <v>0</v>
      </c>
      <c r="H16" s="91">
        <v>10.022642886838684</v>
      </c>
      <c r="I16" s="60" t="s">
        <v>15</v>
      </c>
      <c r="J16" s="58">
        <v>13.174366922693421</v>
      </c>
      <c r="K16" s="59">
        <v>1489375.354977414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5" bestFit="1" customWidth="1"/>
    <col min="6" max="6" width="8.5703125" style="115" customWidth="1"/>
    <col min="7" max="7" width="8" style="116" bestFit="1" customWidth="1"/>
    <col min="8" max="8" width="10" style="117" bestFit="1" customWidth="1"/>
    <col min="9" max="9" width="12.5703125" style="71" bestFit="1" customWidth="1"/>
    <col min="10" max="10" width="9.7109375" style="108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8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8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8"/>
      <c r="K3" s="36"/>
      <c r="L3" s="36"/>
      <c r="M3" s="5"/>
    </row>
    <row r="4" spans="2:15" s="4" customFormat="1">
      <c r="B4" s="78"/>
      <c r="C4" s="25"/>
      <c r="D4" s="114" t="s">
        <v>4</v>
      </c>
      <c r="E4" s="114"/>
      <c r="F4" s="114"/>
      <c r="G4" s="114"/>
      <c r="H4" s="114"/>
      <c r="I4" s="114"/>
      <c r="J4" s="114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8" t="s">
        <v>30</v>
      </c>
      <c r="C6" s="119" t="s">
        <v>27</v>
      </c>
      <c r="D6" s="120">
        <v>43013</v>
      </c>
      <c r="E6" s="121" t="s">
        <v>96</v>
      </c>
      <c r="F6" s="121" t="s">
        <v>28</v>
      </c>
      <c r="G6" s="122">
        <v>135</v>
      </c>
      <c r="H6" s="123">
        <v>9.94</v>
      </c>
      <c r="I6" s="124">
        <v>1341.8999999999999</v>
      </c>
      <c r="J6" s="125" t="s">
        <v>13</v>
      </c>
      <c r="K6" s="126" t="s">
        <v>54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43013</v>
      </c>
      <c r="E7" s="99" t="s">
        <v>97</v>
      </c>
      <c r="F7" s="99" t="s">
        <v>28</v>
      </c>
      <c r="G7" s="98">
        <v>82</v>
      </c>
      <c r="H7" s="105">
        <v>9.94</v>
      </c>
      <c r="I7" s="97">
        <v>815.07999999999993</v>
      </c>
      <c r="J7" s="72" t="s">
        <v>13</v>
      </c>
      <c r="K7" s="38" t="s">
        <v>55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43013</v>
      </c>
      <c r="E8" s="99" t="s">
        <v>98</v>
      </c>
      <c r="F8" s="99" t="s">
        <v>28</v>
      </c>
      <c r="G8" s="98">
        <v>274</v>
      </c>
      <c r="H8" s="105">
        <v>9.9499999999999993</v>
      </c>
      <c r="I8" s="97">
        <v>2726.2999999999997</v>
      </c>
      <c r="J8" s="72" t="s">
        <v>13</v>
      </c>
      <c r="K8" s="38" t="s">
        <v>56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43013</v>
      </c>
      <c r="E9" s="99" t="s">
        <v>98</v>
      </c>
      <c r="F9" s="99" t="s">
        <v>28</v>
      </c>
      <c r="G9" s="98">
        <v>274</v>
      </c>
      <c r="H9" s="105">
        <v>9.9499999999999993</v>
      </c>
      <c r="I9" s="97">
        <v>2726.2999999999997</v>
      </c>
      <c r="J9" s="72" t="s">
        <v>13</v>
      </c>
      <c r="K9" s="38" t="s">
        <v>57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43013</v>
      </c>
      <c r="E10" s="99" t="s">
        <v>99</v>
      </c>
      <c r="F10" s="99" t="s">
        <v>28</v>
      </c>
      <c r="G10" s="98">
        <v>264</v>
      </c>
      <c r="H10" s="105">
        <v>9.9499999999999993</v>
      </c>
      <c r="I10" s="97">
        <v>2626.7999999999997</v>
      </c>
      <c r="J10" s="72" t="s">
        <v>13</v>
      </c>
      <c r="K10" s="38" t="s">
        <v>58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43013</v>
      </c>
      <c r="E11" s="99" t="s">
        <v>100</v>
      </c>
      <c r="F11" s="99" t="s">
        <v>28</v>
      </c>
      <c r="G11" s="98">
        <v>150</v>
      </c>
      <c r="H11" s="105">
        <v>9.9499999999999993</v>
      </c>
      <c r="I11" s="97">
        <v>1492.5</v>
      </c>
      <c r="J11" s="72" t="s">
        <v>13</v>
      </c>
      <c r="K11" s="38" t="s">
        <v>59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43013</v>
      </c>
      <c r="E12" s="99" t="s">
        <v>101</v>
      </c>
      <c r="F12" s="99" t="s">
        <v>28</v>
      </c>
      <c r="G12" s="98">
        <v>381</v>
      </c>
      <c r="H12" s="105">
        <v>9.9499999999999993</v>
      </c>
      <c r="I12" s="97">
        <v>3790.95</v>
      </c>
      <c r="J12" s="72" t="s">
        <v>13</v>
      </c>
      <c r="K12" s="38" t="s">
        <v>60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43013</v>
      </c>
      <c r="E13" s="99" t="s">
        <v>102</v>
      </c>
      <c r="F13" s="99" t="s">
        <v>28</v>
      </c>
      <c r="G13" s="98">
        <v>167</v>
      </c>
      <c r="H13" s="105">
        <v>9.9499999999999993</v>
      </c>
      <c r="I13" s="97">
        <v>1661.6499999999999</v>
      </c>
      <c r="J13" s="72" t="s">
        <v>13</v>
      </c>
      <c r="K13" s="38" t="s">
        <v>61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43013</v>
      </c>
      <c r="E14" s="99" t="s">
        <v>103</v>
      </c>
      <c r="F14" s="99" t="s">
        <v>28</v>
      </c>
      <c r="G14" s="98">
        <v>135</v>
      </c>
      <c r="H14" s="105">
        <v>9.9499999999999993</v>
      </c>
      <c r="I14" s="97">
        <v>1343.25</v>
      </c>
      <c r="J14" s="72" t="s">
        <v>13</v>
      </c>
      <c r="K14" s="38" t="s">
        <v>62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43013</v>
      </c>
      <c r="E15" s="99" t="s">
        <v>104</v>
      </c>
      <c r="F15" s="99" t="s">
        <v>28</v>
      </c>
      <c r="G15" s="98">
        <v>266</v>
      </c>
      <c r="H15" s="105">
        <v>9.9649999999999999</v>
      </c>
      <c r="I15" s="97">
        <v>2650.69</v>
      </c>
      <c r="J15" s="72" t="s">
        <v>13</v>
      </c>
      <c r="K15" s="38" t="s">
        <v>63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43013</v>
      </c>
      <c r="E16" s="99" t="s">
        <v>105</v>
      </c>
      <c r="F16" s="99" t="s">
        <v>28</v>
      </c>
      <c r="G16" s="98">
        <v>167</v>
      </c>
      <c r="H16" s="105">
        <v>9.9499999999999993</v>
      </c>
      <c r="I16" s="97">
        <v>1661.6499999999999</v>
      </c>
      <c r="J16" s="72" t="s">
        <v>13</v>
      </c>
      <c r="K16" s="38" t="s">
        <v>64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43013</v>
      </c>
      <c r="E17" s="99" t="s">
        <v>106</v>
      </c>
      <c r="F17" s="99" t="s">
        <v>28</v>
      </c>
      <c r="G17" s="98">
        <v>2256</v>
      </c>
      <c r="H17" s="105">
        <v>9.9499999999999993</v>
      </c>
      <c r="I17" s="97">
        <v>22447.199999999997</v>
      </c>
      <c r="J17" s="72" t="s">
        <v>13</v>
      </c>
      <c r="K17" s="38" t="s">
        <v>65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43013</v>
      </c>
      <c r="E18" s="99" t="s">
        <v>107</v>
      </c>
      <c r="F18" s="99" t="s">
        <v>28</v>
      </c>
      <c r="G18" s="98">
        <v>498</v>
      </c>
      <c r="H18" s="105">
        <v>9.9700000000000006</v>
      </c>
      <c r="I18" s="97">
        <v>4965.0600000000004</v>
      </c>
      <c r="J18" s="72" t="s">
        <v>13</v>
      </c>
      <c r="K18" s="38" t="s">
        <v>66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43013</v>
      </c>
      <c r="E19" s="99" t="s">
        <v>108</v>
      </c>
      <c r="F19" s="99" t="s">
        <v>28</v>
      </c>
      <c r="G19" s="98">
        <v>171</v>
      </c>
      <c r="H19" s="105">
        <v>9.9700000000000006</v>
      </c>
      <c r="I19" s="97">
        <v>1704.8700000000001</v>
      </c>
      <c r="J19" s="72" t="s">
        <v>13</v>
      </c>
      <c r="K19" s="38" t="s">
        <v>67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43013</v>
      </c>
      <c r="E20" s="99" t="s">
        <v>109</v>
      </c>
      <c r="F20" s="99" t="s">
        <v>28</v>
      </c>
      <c r="G20" s="98">
        <v>296</v>
      </c>
      <c r="H20" s="105">
        <v>9.9949999999999992</v>
      </c>
      <c r="I20" s="97">
        <v>2958.52</v>
      </c>
      <c r="J20" s="72" t="s">
        <v>13</v>
      </c>
      <c r="K20" s="38" t="s">
        <v>68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43013</v>
      </c>
      <c r="E21" s="99" t="s">
        <v>110</v>
      </c>
      <c r="F21" s="99" t="s">
        <v>28</v>
      </c>
      <c r="G21" s="98">
        <v>140</v>
      </c>
      <c r="H21" s="105">
        <v>9.9949999999999992</v>
      </c>
      <c r="I21" s="97">
        <v>1399.3</v>
      </c>
      <c r="J21" s="72" t="s">
        <v>13</v>
      </c>
      <c r="K21" s="38" t="s">
        <v>69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43013</v>
      </c>
      <c r="E22" s="99" t="s">
        <v>111</v>
      </c>
      <c r="F22" s="99" t="s">
        <v>28</v>
      </c>
      <c r="G22" s="98">
        <v>136</v>
      </c>
      <c r="H22" s="105">
        <v>10.01</v>
      </c>
      <c r="I22" s="97">
        <v>1361.36</v>
      </c>
      <c r="J22" s="72" t="s">
        <v>13</v>
      </c>
      <c r="K22" s="38" t="s">
        <v>70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43013</v>
      </c>
      <c r="E23" s="99" t="s">
        <v>112</v>
      </c>
      <c r="F23" s="99" t="s">
        <v>28</v>
      </c>
      <c r="G23" s="98">
        <v>314</v>
      </c>
      <c r="H23" s="105">
        <v>10.02</v>
      </c>
      <c r="I23" s="97">
        <v>3146.2799999999997</v>
      </c>
      <c r="J23" s="72" t="s">
        <v>13</v>
      </c>
      <c r="K23" s="38" t="s">
        <v>71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43013</v>
      </c>
      <c r="E24" s="99" t="s">
        <v>113</v>
      </c>
      <c r="F24" s="99" t="s">
        <v>28</v>
      </c>
      <c r="G24" s="98">
        <v>230</v>
      </c>
      <c r="H24" s="105">
        <v>10.01</v>
      </c>
      <c r="I24" s="97">
        <v>2302.2999999999997</v>
      </c>
      <c r="J24" s="72" t="s">
        <v>13</v>
      </c>
      <c r="K24" s="38" t="s">
        <v>72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43013</v>
      </c>
      <c r="E25" s="99" t="s">
        <v>114</v>
      </c>
      <c r="F25" s="99" t="s">
        <v>28</v>
      </c>
      <c r="G25" s="98">
        <v>136</v>
      </c>
      <c r="H25" s="105">
        <v>10.01</v>
      </c>
      <c r="I25" s="97">
        <v>1361.36</v>
      </c>
      <c r="J25" s="72" t="s">
        <v>13</v>
      </c>
      <c r="K25" s="38" t="s">
        <v>73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43013</v>
      </c>
      <c r="E26" s="99" t="s">
        <v>115</v>
      </c>
      <c r="F26" s="99" t="s">
        <v>28</v>
      </c>
      <c r="G26" s="98">
        <v>470</v>
      </c>
      <c r="H26" s="105">
        <v>10.039999999999999</v>
      </c>
      <c r="I26" s="97">
        <v>4718.7999999999993</v>
      </c>
      <c r="J26" s="72" t="s">
        <v>13</v>
      </c>
      <c r="K26" s="38" t="s">
        <v>74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43013</v>
      </c>
      <c r="E27" s="99" t="s">
        <v>116</v>
      </c>
      <c r="F27" s="99" t="s">
        <v>28</v>
      </c>
      <c r="G27" s="98">
        <v>299</v>
      </c>
      <c r="H27" s="105">
        <v>10.06</v>
      </c>
      <c r="I27" s="97">
        <v>3007.94</v>
      </c>
      <c r="J27" s="72" t="s">
        <v>13</v>
      </c>
      <c r="K27" s="38" t="s">
        <v>75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43013</v>
      </c>
      <c r="E28" s="99" t="s">
        <v>116</v>
      </c>
      <c r="F28" s="99" t="s">
        <v>28</v>
      </c>
      <c r="G28" s="98">
        <v>299</v>
      </c>
      <c r="H28" s="105">
        <v>10.06</v>
      </c>
      <c r="I28" s="97">
        <v>3007.94</v>
      </c>
      <c r="J28" s="72" t="s">
        <v>13</v>
      </c>
      <c r="K28" s="38" t="s">
        <v>76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43013</v>
      </c>
      <c r="E29" s="99" t="s">
        <v>117</v>
      </c>
      <c r="F29" s="99" t="s">
        <v>28</v>
      </c>
      <c r="G29" s="98">
        <v>302</v>
      </c>
      <c r="H29" s="105">
        <v>10.050000000000001</v>
      </c>
      <c r="I29" s="97">
        <v>3035.1000000000004</v>
      </c>
      <c r="J29" s="72" t="s">
        <v>13</v>
      </c>
      <c r="K29" s="38" t="s">
        <v>77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43013</v>
      </c>
      <c r="E30" s="99" t="s">
        <v>118</v>
      </c>
      <c r="F30" s="99" t="s">
        <v>28</v>
      </c>
      <c r="G30" s="98">
        <v>498</v>
      </c>
      <c r="H30" s="105">
        <v>10.029999999999999</v>
      </c>
      <c r="I30" s="97">
        <v>4994.9399999999996</v>
      </c>
      <c r="J30" s="72" t="s">
        <v>13</v>
      </c>
      <c r="K30" s="38" t="s">
        <v>78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43013</v>
      </c>
      <c r="E31" s="99" t="s">
        <v>119</v>
      </c>
      <c r="F31" s="99" t="s">
        <v>28</v>
      </c>
      <c r="G31" s="98">
        <v>396</v>
      </c>
      <c r="H31" s="105">
        <v>10.029999999999999</v>
      </c>
      <c r="I31" s="97">
        <v>3971.8799999999997</v>
      </c>
      <c r="J31" s="72" t="s">
        <v>13</v>
      </c>
      <c r="K31" s="38" t="s">
        <v>79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43013</v>
      </c>
      <c r="E32" s="99" t="s">
        <v>120</v>
      </c>
      <c r="F32" s="99" t="s">
        <v>28</v>
      </c>
      <c r="G32" s="98">
        <v>1563</v>
      </c>
      <c r="H32" s="105">
        <v>10.02</v>
      </c>
      <c r="I32" s="97">
        <v>15661.26</v>
      </c>
      <c r="J32" s="72" t="s">
        <v>13</v>
      </c>
      <c r="K32" s="38" t="s">
        <v>80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43013</v>
      </c>
      <c r="E33" s="99" t="s">
        <v>120</v>
      </c>
      <c r="F33" s="99" t="s">
        <v>28</v>
      </c>
      <c r="G33" s="98">
        <v>1181</v>
      </c>
      <c r="H33" s="105">
        <v>10.02</v>
      </c>
      <c r="I33" s="97">
        <v>11833.619999999999</v>
      </c>
      <c r="J33" s="72" t="s">
        <v>13</v>
      </c>
      <c r="K33" s="38" t="s">
        <v>81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43013</v>
      </c>
      <c r="E34" s="99" t="s">
        <v>121</v>
      </c>
      <c r="F34" s="99" t="s">
        <v>28</v>
      </c>
      <c r="G34" s="98">
        <v>340</v>
      </c>
      <c r="H34" s="105">
        <v>10.02</v>
      </c>
      <c r="I34" s="97">
        <v>3406.7999999999997</v>
      </c>
      <c r="J34" s="72" t="s">
        <v>13</v>
      </c>
      <c r="K34" s="38" t="s">
        <v>82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43013</v>
      </c>
      <c r="E35" s="99" t="s">
        <v>121</v>
      </c>
      <c r="F35" s="99" t="s">
        <v>28</v>
      </c>
      <c r="G35" s="98">
        <v>340</v>
      </c>
      <c r="H35" s="105">
        <v>10.02</v>
      </c>
      <c r="I35" s="97">
        <v>3406.7999999999997</v>
      </c>
      <c r="J35" s="72" t="s">
        <v>13</v>
      </c>
      <c r="K35" s="38" t="s">
        <v>83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43013</v>
      </c>
      <c r="E36" s="99" t="s">
        <v>122</v>
      </c>
      <c r="F36" s="99" t="s">
        <v>28</v>
      </c>
      <c r="G36" s="98">
        <v>154</v>
      </c>
      <c r="H36" s="105">
        <v>10.02</v>
      </c>
      <c r="I36" s="97">
        <v>1543.08</v>
      </c>
      <c r="J36" s="72" t="s">
        <v>13</v>
      </c>
      <c r="K36" s="38" t="s">
        <v>84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43013</v>
      </c>
      <c r="E37" s="99" t="s">
        <v>123</v>
      </c>
      <c r="F37" s="99" t="s">
        <v>28</v>
      </c>
      <c r="G37" s="98">
        <v>159</v>
      </c>
      <c r="H37" s="105">
        <v>10.01</v>
      </c>
      <c r="I37" s="97">
        <v>1591.59</v>
      </c>
      <c r="J37" s="72" t="s">
        <v>13</v>
      </c>
      <c r="K37" s="38" t="s">
        <v>85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43013</v>
      </c>
      <c r="E38" s="99" t="s">
        <v>124</v>
      </c>
      <c r="F38" s="99" t="s">
        <v>28</v>
      </c>
      <c r="G38" s="98">
        <v>2331</v>
      </c>
      <c r="H38" s="105">
        <v>10</v>
      </c>
      <c r="I38" s="97">
        <v>23310</v>
      </c>
      <c r="J38" s="72" t="s">
        <v>13</v>
      </c>
      <c r="K38" s="38" t="s">
        <v>86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43013</v>
      </c>
      <c r="E39" s="99" t="s">
        <v>125</v>
      </c>
      <c r="F39" s="99" t="s">
        <v>28</v>
      </c>
      <c r="G39" s="98">
        <v>92</v>
      </c>
      <c r="H39" s="105">
        <v>10.01</v>
      </c>
      <c r="I39" s="97">
        <v>920.92</v>
      </c>
      <c r="J39" s="72" t="s">
        <v>13</v>
      </c>
      <c r="K39" s="38" t="s">
        <v>87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43013</v>
      </c>
      <c r="E40" s="99" t="s">
        <v>126</v>
      </c>
      <c r="F40" s="99" t="s">
        <v>28</v>
      </c>
      <c r="G40" s="98">
        <v>273</v>
      </c>
      <c r="H40" s="105">
        <v>10</v>
      </c>
      <c r="I40" s="97">
        <v>2730</v>
      </c>
      <c r="J40" s="72" t="s">
        <v>13</v>
      </c>
      <c r="K40" s="38" t="s">
        <v>88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43013</v>
      </c>
      <c r="E41" s="99" t="s">
        <v>126</v>
      </c>
      <c r="F41" s="99" t="s">
        <v>28</v>
      </c>
      <c r="G41" s="98">
        <v>1</v>
      </c>
      <c r="H41" s="105">
        <v>10</v>
      </c>
      <c r="I41" s="97">
        <v>10</v>
      </c>
      <c r="J41" s="72" t="s">
        <v>13</v>
      </c>
      <c r="K41" s="38" t="s">
        <v>89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43013</v>
      </c>
      <c r="E42" s="99" t="s">
        <v>127</v>
      </c>
      <c r="F42" s="99" t="s">
        <v>28</v>
      </c>
      <c r="G42" s="98">
        <v>267</v>
      </c>
      <c r="H42" s="105">
        <v>10</v>
      </c>
      <c r="I42" s="97">
        <v>2670</v>
      </c>
      <c r="J42" s="72" t="s">
        <v>13</v>
      </c>
      <c r="K42" s="38" t="s">
        <v>90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43013</v>
      </c>
      <c r="E43" s="99" t="s">
        <v>128</v>
      </c>
      <c r="F43" s="99" t="s">
        <v>28</v>
      </c>
      <c r="G43" s="98">
        <v>273</v>
      </c>
      <c r="H43" s="105">
        <v>10</v>
      </c>
      <c r="I43" s="97">
        <v>2730</v>
      </c>
      <c r="J43" s="72" t="s">
        <v>13</v>
      </c>
      <c r="K43" s="38" t="s">
        <v>91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43013</v>
      </c>
      <c r="E44" s="99" t="s">
        <v>129</v>
      </c>
      <c r="F44" s="99" t="s">
        <v>28</v>
      </c>
      <c r="G44" s="98">
        <v>171</v>
      </c>
      <c r="H44" s="105">
        <v>10</v>
      </c>
      <c r="I44" s="97">
        <v>1710</v>
      </c>
      <c r="J44" s="72" t="s">
        <v>13</v>
      </c>
      <c r="K44" s="38" t="s">
        <v>92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43013</v>
      </c>
      <c r="E45" s="99" t="s">
        <v>130</v>
      </c>
      <c r="F45" s="99" t="s">
        <v>28</v>
      </c>
      <c r="G45" s="98">
        <v>3162</v>
      </c>
      <c r="H45" s="105">
        <v>10</v>
      </c>
      <c r="I45" s="97">
        <v>31620</v>
      </c>
      <c r="J45" s="72" t="s">
        <v>13</v>
      </c>
      <c r="K45" s="38" t="s">
        <v>93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43013</v>
      </c>
      <c r="E46" s="99" t="s">
        <v>131</v>
      </c>
      <c r="F46" s="99" t="s">
        <v>28</v>
      </c>
      <c r="G46" s="98">
        <v>1838</v>
      </c>
      <c r="H46" s="105">
        <v>10</v>
      </c>
      <c r="I46" s="97">
        <v>18380</v>
      </c>
      <c r="J46" s="72" t="s">
        <v>13</v>
      </c>
      <c r="K46" s="38" t="s">
        <v>94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43013</v>
      </c>
      <c r="E47" s="99" t="s">
        <v>132</v>
      </c>
      <c r="F47" s="99" t="s">
        <v>28</v>
      </c>
      <c r="G47" s="98">
        <v>2450</v>
      </c>
      <c r="H47" s="105">
        <v>9.99</v>
      </c>
      <c r="I47" s="97">
        <v>24475.5</v>
      </c>
      <c r="J47" s="72" t="s">
        <v>13</v>
      </c>
      <c r="K47" s="38" t="s">
        <v>95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43014</v>
      </c>
      <c r="E48" s="99" t="s">
        <v>172</v>
      </c>
      <c r="F48" s="99" t="s">
        <v>28</v>
      </c>
      <c r="G48" s="98">
        <v>326</v>
      </c>
      <c r="H48" s="105">
        <v>10.01</v>
      </c>
      <c r="I48" s="97">
        <v>3263.2599999999998</v>
      </c>
      <c r="J48" s="72" t="s">
        <v>13</v>
      </c>
      <c r="K48" s="38" t="s">
        <v>134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43014</v>
      </c>
      <c r="E49" s="99" t="s">
        <v>173</v>
      </c>
      <c r="F49" s="99" t="s">
        <v>28</v>
      </c>
      <c r="G49" s="98">
        <v>896</v>
      </c>
      <c r="H49" s="105">
        <v>10.050000000000001</v>
      </c>
      <c r="I49" s="97">
        <v>9004.8000000000011</v>
      </c>
      <c r="J49" s="72" t="s">
        <v>13</v>
      </c>
      <c r="K49" s="38" t="s">
        <v>135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43014</v>
      </c>
      <c r="E50" s="99" t="s">
        <v>173</v>
      </c>
      <c r="F50" s="99" t="s">
        <v>28</v>
      </c>
      <c r="G50" s="98">
        <v>96</v>
      </c>
      <c r="H50" s="105">
        <v>10.050000000000001</v>
      </c>
      <c r="I50" s="97">
        <v>964.80000000000007</v>
      </c>
      <c r="J50" s="72" t="s">
        <v>13</v>
      </c>
      <c r="K50" s="38" t="s">
        <v>136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43014</v>
      </c>
      <c r="E51" s="99" t="s">
        <v>173</v>
      </c>
      <c r="F51" s="99" t="s">
        <v>28</v>
      </c>
      <c r="G51" s="98">
        <v>800</v>
      </c>
      <c r="H51" s="105">
        <v>10.050000000000001</v>
      </c>
      <c r="I51" s="97">
        <v>8040.0000000000009</v>
      </c>
      <c r="J51" s="72" t="s">
        <v>13</v>
      </c>
      <c r="K51" s="38" t="s">
        <v>137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43014</v>
      </c>
      <c r="E52" s="99" t="s">
        <v>174</v>
      </c>
      <c r="F52" s="99" t="s">
        <v>28</v>
      </c>
      <c r="G52" s="98">
        <v>71</v>
      </c>
      <c r="H52" s="105">
        <v>10.06</v>
      </c>
      <c r="I52" s="97">
        <v>714.26</v>
      </c>
      <c r="J52" s="72" t="s">
        <v>13</v>
      </c>
      <c r="K52" s="38" t="s">
        <v>138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43014</v>
      </c>
      <c r="E53" s="99" t="s">
        <v>175</v>
      </c>
      <c r="F53" s="99" t="s">
        <v>28</v>
      </c>
      <c r="G53" s="98">
        <v>259</v>
      </c>
      <c r="H53" s="105">
        <v>10.06</v>
      </c>
      <c r="I53" s="97">
        <v>2605.54</v>
      </c>
      <c r="J53" s="72" t="s">
        <v>13</v>
      </c>
      <c r="K53" s="38" t="s">
        <v>139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43014</v>
      </c>
      <c r="E54" s="99" t="s">
        <v>176</v>
      </c>
      <c r="F54" s="99" t="s">
        <v>28</v>
      </c>
      <c r="G54" s="98">
        <v>162</v>
      </c>
      <c r="H54" s="105">
        <v>10.06</v>
      </c>
      <c r="I54" s="97">
        <v>1629.72</v>
      </c>
      <c r="J54" s="72" t="s">
        <v>13</v>
      </c>
      <c r="K54" s="38" t="s">
        <v>140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43014</v>
      </c>
      <c r="E55" s="99" t="s">
        <v>177</v>
      </c>
      <c r="F55" s="99" t="s">
        <v>28</v>
      </c>
      <c r="G55" s="98">
        <v>198</v>
      </c>
      <c r="H55" s="105">
        <v>10.08</v>
      </c>
      <c r="I55" s="97">
        <v>1995.84</v>
      </c>
      <c r="J55" s="72" t="s">
        <v>13</v>
      </c>
      <c r="K55" s="38" t="s">
        <v>141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43014</v>
      </c>
      <c r="E56" s="99" t="s">
        <v>178</v>
      </c>
      <c r="F56" s="99" t="s">
        <v>28</v>
      </c>
      <c r="G56" s="98">
        <v>206</v>
      </c>
      <c r="H56" s="105">
        <v>10.1</v>
      </c>
      <c r="I56" s="97">
        <v>2080.6</v>
      </c>
      <c r="J56" s="72" t="s">
        <v>13</v>
      </c>
      <c r="K56" s="38" t="s">
        <v>142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43014</v>
      </c>
      <c r="E57" s="99" t="s">
        <v>179</v>
      </c>
      <c r="F57" s="99" t="s">
        <v>28</v>
      </c>
      <c r="G57" s="98">
        <v>178</v>
      </c>
      <c r="H57" s="105">
        <v>10.09</v>
      </c>
      <c r="I57" s="97">
        <v>1796.02</v>
      </c>
      <c r="J57" s="72" t="s">
        <v>13</v>
      </c>
      <c r="K57" s="38" t="s">
        <v>143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43014</v>
      </c>
      <c r="E58" s="99" t="s">
        <v>180</v>
      </c>
      <c r="F58" s="99" t="s">
        <v>28</v>
      </c>
      <c r="G58" s="98">
        <v>152</v>
      </c>
      <c r="H58" s="105">
        <v>10.09</v>
      </c>
      <c r="I58" s="97">
        <v>1533.68</v>
      </c>
      <c r="J58" s="72" t="s">
        <v>13</v>
      </c>
      <c r="K58" s="38" t="s">
        <v>144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43014</v>
      </c>
      <c r="E59" s="99" t="s">
        <v>181</v>
      </c>
      <c r="F59" s="99" t="s">
        <v>28</v>
      </c>
      <c r="G59" s="98">
        <v>184</v>
      </c>
      <c r="H59" s="105">
        <v>10.09</v>
      </c>
      <c r="I59" s="97">
        <v>1856.56</v>
      </c>
      <c r="J59" s="72" t="s">
        <v>13</v>
      </c>
      <c r="K59" s="38" t="s">
        <v>145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43014</v>
      </c>
      <c r="E60" s="99" t="s">
        <v>182</v>
      </c>
      <c r="F60" s="99" t="s">
        <v>28</v>
      </c>
      <c r="G60" s="98">
        <v>288</v>
      </c>
      <c r="H60" s="105">
        <v>10.09</v>
      </c>
      <c r="I60" s="97">
        <v>2905.92</v>
      </c>
      <c r="J60" s="72" t="s">
        <v>13</v>
      </c>
      <c r="K60" s="38" t="s">
        <v>146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43014</v>
      </c>
      <c r="E61" s="99" t="s">
        <v>183</v>
      </c>
      <c r="F61" s="99" t="s">
        <v>28</v>
      </c>
      <c r="G61" s="98">
        <v>180</v>
      </c>
      <c r="H61" s="105">
        <v>10.09</v>
      </c>
      <c r="I61" s="97">
        <v>1816.2</v>
      </c>
      <c r="J61" s="72" t="s">
        <v>13</v>
      </c>
      <c r="K61" s="38" t="s">
        <v>147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43014</v>
      </c>
      <c r="E62" s="99" t="s">
        <v>184</v>
      </c>
      <c r="F62" s="99" t="s">
        <v>28</v>
      </c>
      <c r="G62" s="98">
        <v>176</v>
      </c>
      <c r="H62" s="105">
        <v>10.09</v>
      </c>
      <c r="I62" s="97">
        <v>1775.84</v>
      </c>
      <c r="J62" s="72" t="s">
        <v>13</v>
      </c>
      <c r="K62" s="38" t="s">
        <v>148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43014</v>
      </c>
      <c r="E63" s="99" t="s">
        <v>185</v>
      </c>
      <c r="F63" s="99" t="s">
        <v>28</v>
      </c>
      <c r="G63" s="98">
        <v>100</v>
      </c>
      <c r="H63" s="105">
        <v>10.09</v>
      </c>
      <c r="I63" s="97">
        <v>1009</v>
      </c>
      <c r="J63" s="72" t="s">
        <v>13</v>
      </c>
      <c r="K63" s="38" t="s">
        <v>149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43014</v>
      </c>
      <c r="E64" s="99" t="s">
        <v>185</v>
      </c>
      <c r="F64" s="99" t="s">
        <v>28</v>
      </c>
      <c r="G64" s="98">
        <v>78</v>
      </c>
      <c r="H64" s="105">
        <v>10.09</v>
      </c>
      <c r="I64" s="97">
        <v>787.02</v>
      </c>
      <c r="J64" s="72" t="s">
        <v>13</v>
      </c>
      <c r="K64" s="38" t="s">
        <v>150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43014</v>
      </c>
      <c r="E65" s="99" t="s">
        <v>186</v>
      </c>
      <c r="F65" s="99" t="s">
        <v>28</v>
      </c>
      <c r="G65" s="98">
        <v>210</v>
      </c>
      <c r="H65" s="105">
        <v>10.1</v>
      </c>
      <c r="I65" s="97">
        <v>2121</v>
      </c>
      <c r="J65" s="72" t="s">
        <v>13</v>
      </c>
      <c r="K65" s="38" t="s">
        <v>151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43014</v>
      </c>
      <c r="E66" s="99" t="s">
        <v>187</v>
      </c>
      <c r="F66" s="99" t="s">
        <v>28</v>
      </c>
      <c r="G66" s="98">
        <v>240</v>
      </c>
      <c r="H66" s="105">
        <v>10.1</v>
      </c>
      <c r="I66" s="97">
        <v>2424</v>
      </c>
      <c r="J66" s="72" t="s">
        <v>13</v>
      </c>
      <c r="K66" s="38" t="s">
        <v>152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43014</v>
      </c>
      <c r="E67" s="99" t="s">
        <v>188</v>
      </c>
      <c r="F67" s="99" t="s">
        <v>28</v>
      </c>
      <c r="G67" s="98">
        <v>31</v>
      </c>
      <c r="H67" s="105">
        <v>10.11</v>
      </c>
      <c r="I67" s="97">
        <v>313.40999999999997</v>
      </c>
      <c r="J67" s="72" t="s">
        <v>13</v>
      </c>
      <c r="K67" s="38" t="s">
        <v>153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43014</v>
      </c>
      <c r="E68" s="99" t="s">
        <v>188</v>
      </c>
      <c r="F68" s="99" t="s">
        <v>28</v>
      </c>
      <c r="G68" s="98">
        <v>137</v>
      </c>
      <c r="H68" s="105">
        <v>10.11</v>
      </c>
      <c r="I68" s="97">
        <v>1385.07</v>
      </c>
      <c r="J68" s="72" t="s">
        <v>13</v>
      </c>
      <c r="K68" s="38" t="s">
        <v>154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43014</v>
      </c>
      <c r="E69" s="99" t="s">
        <v>189</v>
      </c>
      <c r="F69" s="99" t="s">
        <v>28</v>
      </c>
      <c r="G69" s="98">
        <v>138</v>
      </c>
      <c r="H69" s="105">
        <v>10.14</v>
      </c>
      <c r="I69" s="97">
        <v>1399.3200000000002</v>
      </c>
      <c r="J69" s="72" t="s">
        <v>13</v>
      </c>
      <c r="K69" s="38" t="s">
        <v>155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43014</v>
      </c>
      <c r="E70" s="99" t="s">
        <v>190</v>
      </c>
      <c r="F70" s="99" t="s">
        <v>28</v>
      </c>
      <c r="G70" s="98">
        <v>252</v>
      </c>
      <c r="H70" s="105">
        <v>10.130000000000001</v>
      </c>
      <c r="I70" s="97">
        <v>2552.7600000000002</v>
      </c>
      <c r="J70" s="72" t="s">
        <v>13</v>
      </c>
      <c r="K70" s="38" t="s">
        <v>156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43014</v>
      </c>
      <c r="E71" s="99" t="s">
        <v>191</v>
      </c>
      <c r="F71" s="99" t="s">
        <v>28</v>
      </c>
      <c r="G71" s="98">
        <v>354</v>
      </c>
      <c r="H71" s="105">
        <v>10.130000000000001</v>
      </c>
      <c r="I71" s="97">
        <v>3586.0200000000004</v>
      </c>
      <c r="J71" s="72" t="s">
        <v>13</v>
      </c>
      <c r="K71" s="38" t="s">
        <v>157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43014</v>
      </c>
      <c r="E72" s="99" t="s">
        <v>192</v>
      </c>
      <c r="F72" s="99" t="s">
        <v>28</v>
      </c>
      <c r="G72" s="98">
        <v>136</v>
      </c>
      <c r="H72" s="105">
        <v>10.119999999999999</v>
      </c>
      <c r="I72" s="97">
        <v>1376.32</v>
      </c>
      <c r="J72" s="72" t="s">
        <v>13</v>
      </c>
      <c r="K72" s="38" t="s">
        <v>158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43014</v>
      </c>
      <c r="E73" s="99" t="s">
        <v>193</v>
      </c>
      <c r="F73" s="99" t="s">
        <v>28</v>
      </c>
      <c r="G73" s="98">
        <v>356</v>
      </c>
      <c r="H73" s="105">
        <v>10.16</v>
      </c>
      <c r="I73" s="97">
        <v>3616.96</v>
      </c>
      <c r="J73" s="72" t="s">
        <v>13</v>
      </c>
      <c r="K73" s="38" t="s">
        <v>159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43014</v>
      </c>
      <c r="E74" s="99" t="s">
        <v>194</v>
      </c>
      <c r="F74" s="99" t="s">
        <v>28</v>
      </c>
      <c r="G74" s="98">
        <v>356</v>
      </c>
      <c r="H74" s="105">
        <v>10.17</v>
      </c>
      <c r="I74" s="97">
        <v>3620.52</v>
      </c>
      <c r="J74" s="72" t="s">
        <v>13</v>
      </c>
      <c r="K74" s="38" t="s">
        <v>160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43014</v>
      </c>
      <c r="E75" s="99" t="s">
        <v>194</v>
      </c>
      <c r="F75" s="99" t="s">
        <v>28</v>
      </c>
      <c r="G75" s="98">
        <v>356</v>
      </c>
      <c r="H75" s="105">
        <v>10.17</v>
      </c>
      <c r="I75" s="97">
        <v>3620.52</v>
      </c>
      <c r="J75" s="72" t="s">
        <v>13</v>
      </c>
      <c r="K75" s="38" t="s">
        <v>161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43014</v>
      </c>
      <c r="E76" s="99" t="s">
        <v>195</v>
      </c>
      <c r="F76" s="99" t="s">
        <v>28</v>
      </c>
      <c r="G76" s="98">
        <v>239</v>
      </c>
      <c r="H76" s="105">
        <v>10.17</v>
      </c>
      <c r="I76" s="97">
        <v>2430.63</v>
      </c>
      <c r="J76" s="72" t="s">
        <v>13</v>
      </c>
      <c r="K76" s="38" t="s">
        <v>162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43014</v>
      </c>
      <c r="E77" s="99" t="s">
        <v>196</v>
      </c>
      <c r="F77" s="99" t="s">
        <v>28</v>
      </c>
      <c r="G77" s="98">
        <v>349</v>
      </c>
      <c r="H77" s="105">
        <v>10.17</v>
      </c>
      <c r="I77" s="97">
        <v>3549.33</v>
      </c>
      <c r="J77" s="72" t="s">
        <v>13</v>
      </c>
      <c r="K77" s="38" t="s">
        <v>163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43014</v>
      </c>
      <c r="E78" s="99" t="s">
        <v>197</v>
      </c>
      <c r="F78" s="99" t="s">
        <v>28</v>
      </c>
      <c r="G78" s="98">
        <v>166</v>
      </c>
      <c r="H78" s="105">
        <v>10.17</v>
      </c>
      <c r="I78" s="97">
        <v>1688.22</v>
      </c>
      <c r="J78" s="72" t="s">
        <v>13</v>
      </c>
      <c r="K78" s="38" t="s">
        <v>164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43014</v>
      </c>
      <c r="E79" s="99" t="s">
        <v>198</v>
      </c>
      <c r="F79" s="99" t="s">
        <v>28</v>
      </c>
      <c r="G79" s="98">
        <v>5000</v>
      </c>
      <c r="H79" s="105">
        <v>10.16</v>
      </c>
      <c r="I79" s="97">
        <v>50800</v>
      </c>
      <c r="J79" s="72" t="s">
        <v>13</v>
      </c>
      <c r="K79" s="38" t="s">
        <v>165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43014</v>
      </c>
      <c r="E80" s="99" t="s">
        <v>199</v>
      </c>
      <c r="F80" s="99" t="s">
        <v>28</v>
      </c>
      <c r="G80" s="98">
        <v>718</v>
      </c>
      <c r="H80" s="105">
        <v>10.15</v>
      </c>
      <c r="I80" s="97">
        <v>7287.7</v>
      </c>
      <c r="J80" s="72" t="s">
        <v>13</v>
      </c>
      <c r="K80" s="38" t="s">
        <v>166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43014</v>
      </c>
      <c r="E81" s="99" t="s">
        <v>199</v>
      </c>
      <c r="F81" s="99" t="s">
        <v>28</v>
      </c>
      <c r="G81" s="98">
        <v>718</v>
      </c>
      <c r="H81" s="105">
        <v>10.15</v>
      </c>
      <c r="I81" s="97">
        <v>7287.7</v>
      </c>
      <c r="J81" s="72" t="s">
        <v>13</v>
      </c>
      <c r="K81" s="38" t="s">
        <v>167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43014</v>
      </c>
      <c r="E82" s="99" t="s">
        <v>200</v>
      </c>
      <c r="F82" s="99" t="s">
        <v>28</v>
      </c>
      <c r="G82" s="98">
        <v>275</v>
      </c>
      <c r="H82" s="105">
        <v>10.15</v>
      </c>
      <c r="I82" s="97">
        <v>2791.25</v>
      </c>
      <c r="J82" s="72" t="s">
        <v>13</v>
      </c>
      <c r="K82" s="38" t="s">
        <v>168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43014</v>
      </c>
      <c r="E83" s="99" t="s">
        <v>201</v>
      </c>
      <c r="F83" s="99" t="s">
        <v>28</v>
      </c>
      <c r="G83" s="98">
        <v>167</v>
      </c>
      <c r="H83" s="105">
        <v>10.14</v>
      </c>
      <c r="I83" s="97">
        <v>1693.38</v>
      </c>
      <c r="J83" s="72" t="s">
        <v>13</v>
      </c>
      <c r="K83" s="38" t="s">
        <v>169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43014</v>
      </c>
      <c r="E84" s="99" t="s">
        <v>202</v>
      </c>
      <c r="F84" s="99" t="s">
        <v>28</v>
      </c>
      <c r="G84" s="98">
        <v>5000</v>
      </c>
      <c r="H84" s="105">
        <v>10.130000000000001</v>
      </c>
      <c r="I84" s="97">
        <v>50650.000000000007</v>
      </c>
      <c r="J84" s="72" t="s">
        <v>13</v>
      </c>
      <c r="K84" s="38" t="s">
        <v>170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43014</v>
      </c>
      <c r="E85" s="99" t="s">
        <v>203</v>
      </c>
      <c r="F85" s="99" t="s">
        <v>28</v>
      </c>
      <c r="G85" s="98">
        <v>4468</v>
      </c>
      <c r="H85" s="105">
        <v>10.1</v>
      </c>
      <c r="I85" s="97">
        <v>45126.799999999996</v>
      </c>
      <c r="J85" s="72" t="s">
        <v>13</v>
      </c>
      <c r="K85" s="38" t="s">
        <v>171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43017</v>
      </c>
      <c r="E86" s="99" t="s">
        <v>237</v>
      </c>
      <c r="F86" s="99" t="s">
        <v>28</v>
      </c>
      <c r="G86" s="98">
        <v>160</v>
      </c>
      <c r="H86" s="105">
        <v>10.039999999999999</v>
      </c>
      <c r="I86" s="97">
        <v>1606.3999999999999</v>
      </c>
      <c r="J86" s="72" t="s">
        <v>13</v>
      </c>
      <c r="K86" s="38" t="s">
        <v>204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43017</v>
      </c>
      <c r="E87" s="99" t="s">
        <v>238</v>
      </c>
      <c r="F87" s="99" t="s">
        <v>28</v>
      </c>
      <c r="G87" s="98">
        <v>51</v>
      </c>
      <c r="H87" s="105">
        <v>10.06</v>
      </c>
      <c r="I87" s="97">
        <v>513.06000000000006</v>
      </c>
      <c r="J87" s="72" t="s">
        <v>13</v>
      </c>
      <c r="K87" s="38" t="s">
        <v>205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43017</v>
      </c>
      <c r="E88" s="99" t="s">
        <v>238</v>
      </c>
      <c r="F88" s="99" t="s">
        <v>28</v>
      </c>
      <c r="G88" s="98">
        <v>203</v>
      </c>
      <c r="H88" s="105">
        <v>10.06</v>
      </c>
      <c r="I88" s="97">
        <v>2042.18</v>
      </c>
      <c r="J88" s="72" t="s">
        <v>13</v>
      </c>
      <c r="K88" s="38" t="s">
        <v>206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43017</v>
      </c>
      <c r="E89" s="99" t="s">
        <v>239</v>
      </c>
      <c r="F89" s="99" t="s">
        <v>28</v>
      </c>
      <c r="G89" s="98">
        <v>142</v>
      </c>
      <c r="H89" s="105">
        <v>10.050000000000001</v>
      </c>
      <c r="I89" s="97">
        <v>1427.1000000000001</v>
      </c>
      <c r="J89" s="72" t="s">
        <v>13</v>
      </c>
      <c r="K89" s="38" t="s">
        <v>207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43017</v>
      </c>
      <c r="E90" s="99" t="s">
        <v>240</v>
      </c>
      <c r="F90" s="99" t="s">
        <v>28</v>
      </c>
      <c r="G90" s="98">
        <v>350</v>
      </c>
      <c r="H90" s="105">
        <v>10.050000000000001</v>
      </c>
      <c r="I90" s="97">
        <v>3517.5000000000005</v>
      </c>
      <c r="J90" s="72" t="s">
        <v>13</v>
      </c>
      <c r="K90" s="38" t="s">
        <v>208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43017</v>
      </c>
      <c r="E91" s="99" t="s">
        <v>240</v>
      </c>
      <c r="F91" s="99" t="s">
        <v>28</v>
      </c>
      <c r="G91" s="98">
        <v>350</v>
      </c>
      <c r="H91" s="105">
        <v>10.050000000000001</v>
      </c>
      <c r="I91" s="97">
        <v>3517.5000000000005</v>
      </c>
      <c r="J91" s="72" t="s">
        <v>13</v>
      </c>
      <c r="K91" s="38" t="s">
        <v>209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43017</v>
      </c>
      <c r="E92" s="99" t="s">
        <v>241</v>
      </c>
      <c r="F92" s="99" t="s">
        <v>28</v>
      </c>
      <c r="G92" s="98">
        <v>193</v>
      </c>
      <c r="H92" s="105">
        <v>10.050000000000001</v>
      </c>
      <c r="I92" s="97">
        <v>1939.65</v>
      </c>
      <c r="J92" s="72" t="s">
        <v>13</v>
      </c>
      <c r="K92" s="38" t="s">
        <v>210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43017</v>
      </c>
      <c r="E93" s="99" t="s">
        <v>242</v>
      </c>
      <c r="F93" s="99" t="s">
        <v>28</v>
      </c>
      <c r="G93" s="98">
        <v>5000</v>
      </c>
      <c r="H93" s="105">
        <v>10.029999999999999</v>
      </c>
      <c r="I93" s="97">
        <v>50150</v>
      </c>
      <c r="J93" s="72" t="s">
        <v>13</v>
      </c>
      <c r="K93" s="38" t="s">
        <v>211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43017</v>
      </c>
      <c r="E94" s="99" t="s">
        <v>242</v>
      </c>
      <c r="F94" s="99" t="s">
        <v>28</v>
      </c>
      <c r="G94" s="98">
        <v>146</v>
      </c>
      <c r="H94" s="105">
        <v>10.039999999999999</v>
      </c>
      <c r="I94" s="97">
        <v>1465.84</v>
      </c>
      <c r="J94" s="72" t="s">
        <v>13</v>
      </c>
      <c r="K94" s="38" t="s">
        <v>212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43017</v>
      </c>
      <c r="E95" s="99" t="s">
        <v>243</v>
      </c>
      <c r="F95" s="99" t="s">
        <v>28</v>
      </c>
      <c r="G95" s="98">
        <v>572</v>
      </c>
      <c r="H95" s="105">
        <v>10.039999999999999</v>
      </c>
      <c r="I95" s="97">
        <v>5742.8799999999992</v>
      </c>
      <c r="J95" s="72" t="s">
        <v>13</v>
      </c>
      <c r="K95" s="38" t="s">
        <v>213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43017</v>
      </c>
      <c r="E96" s="99" t="s">
        <v>243</v>
      </c>
      <c r="F96" s="99" t="s">
        <v>28</v>
      </c>
      <c r="G96" s="98">
        <v>572</v>
      </c>
      <c r="H96" s="105">
        <v>10.039999999999999</v>
      </c>
      <c r="I96" s="97">
        <v>5742.8799999999992</v>
      </c>
      <c r="J96" s="72" t="s">
        <v>13</v>
      </c>
      <c r="K96" s="38" t="s">
        <v>214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43017</v>
      </c>
      <c r="E97" s="99" t="s">
        <v>243</v>
      </c>
      <c r="F97" s="99" t="s">
        <v>28</v>
      </c>
      <c r="G97" s="98">
        <v>1</v>
      </c>
      <c r="H97" s="105">
        <v>10.039999999999999</v>
      </c>
      <c r="I97" s="97">
        <v>10.039999999999999</v>
      </c>
      <c r="J97" s="72" t="s">
        <v>13</v>
      </c>
      <c r="K97" s="38" t="s">
        <v>215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43017</v>
      </c>
      <c r="E98" s="99" t="s">
        <v>244</v>
      </c>
      <c r="F98" s="99" t="s">
        <v>28</v>
      </c>
      <c r="G98" s="98">
        <v>160</v>
      </c>
      <c r="H98" s="105">
        <v>10.039999999999999</v>
      </c>
      <c r="I98" s="97">
        <v>1606.3999999999999</v>
      </c>
      <c r="J98" s="72" t="s">
        <v>13</v>
      </c>
      <c r="K98" s="38" t="s">
        <v>216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43017</v>
      </c>
      <c r="E99" s="99" t="s">
        <v>245</v>
      </c>
      <c r="F99" s="99" t="s">
        <v>28</v>
      </c>
      <c r="G99" s="98">
        <v>3919</v>
      </c>
      <c r="H99" s="105">
        <v>10</v>
      </c>
      <c r="I99" s="97">
        <v>39190</v>
      </c>
      <c r="J99" s="72" t="s">
        <v>13</v>
      </c>
      <c r="K99" s="38" t="s">
        <v>217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43017</v>
      </c>
      <c r="E100" s="99" t="s">
        <v>245</v>
      </c>
      <c r="F100" s="99" t="s">
        <v>28</v>
      </c>
      <c r="G100" s="98">
        <v>262</v>
      </c>
      <c r="H100" s="105">
        <v>10</v>
      </c>
      <c r="I100" s="97">
        <v>2620</v>
      </c>
      <c r="J100" s="72" t="s">
        <v>13</v>
      </c>
      <c r="K100" s="38" t="s">
        <v>218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43017</v>
      </c>
      <c r="E101" s="99" t="s">
        <v>246</v>
      </c>
      <c r="F101" s="99" t="s">
        <v>28</v>
      </c>
      <c r="G101" s="98">
        <v>648</v>
      </c>
      <c r="H101" s="105">
        <v>10.01</v>
      </c>
      <c r="I101" s="97">
        <v>6486.48</v>
      </c>
      <c r="J101" s="72" t="s">
        <v>13</v>
      </c>
      <c r="K101" s="38" t="s">
        <v>219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43017</v>
      </c>
      <c r="E102" s="99" t="s">
        <v>246</v>
      </c>
      <c r="F102" s="99" t="s">
        <v>28</v>
      </c>
      <c r="G102" s="98">
        <v>49</v>
      </c>
      <c r="H102" s="105">
        <v>10.01</v>
      </c>
      <c r="I102" s="97">
        <v>490.49</v>
      </c>
      <c r="J102" s="72" t="s">
        <v>13</v>
      </c>
      <c r="K102" s="38" t="s">
        <v>220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43017</v>
      </c>
      <c r="E103" s="99" t="s">
        <v>246</v>
      </c>
      <c r="F103" s="99" t="s">
        <v>28</v>
      </c>
      <c r="G103" s="98">
        <v>697</v>
      </c>
      <c r="H103" s="105">
        <v>10.01</v>
      </c>
      <c r="I103" s="97">
        <v>6976.97</v>
      </c>
      <c r="J103" s="72" t="s">
        <v>13</v>
      </c>
      <c r="K103" s="38" t="s">
        <v>221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43017</v>
      </c>
      <c r="E104" s="99" t="s">
        <v>247</v>
      </c>
      <c r="F104" s="99" t="s">
        <v>28</v>
      </c>
      <c r="G104" s="98">
        <v>148</v>
      </c>
      <c r="H104" s="105">
        <v>10.01</v>
      </c>
      <c r="I104" s="97">
        <v>1481.48</v>
      </c>
      <c r="J104" s="72" t="s">
        <v>13</v>
      </c>
      <c r="K104" s="38" t="s">
        <v>222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43017</v>
      </c>
      <c r="E105" s="99" t="s">
        <v>248</v>
      </c>
      <c r="F105" s="99" t="s">
        <v>28</v>
      </c>
      <c r="G105" s="98">
        <v>188</v>
      </c>
      <c r="H105" s="105">
        <v>9.99</v>
      </c>
      <c r="I105" s="97">
        <v>1878.1200000000001</v>
      </c>
      <c r="J105" s="72" t="s">
        <v>13</v>
      </c>
      <c r="K105" s="38" t="s">
        <v>223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43017</v>
      </c>
      <c r="E106" s="99" t="s">
        <v>249</v>
      </c>
      <c r="F106" s="99" t="s">
        <v>28</v>
      </c>
      <c r="G106" s="98">
        <v>421</v>
      </c>
      <c r="H106" s="105">
        <v>9.99</v>
      </c>
      <c r="I106" s="97">
        <v>4205.79</v>
      </c>
      <c r="J106" s="72" t="s">
        <v>13</v>
      </c>
      <c r="K106" s="38" t="s">
        <v>224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43017</v>
      </c>
      <c r="E107" s="99" t="s">
        <v>250</v>
      </c>
      <c r="F107" s="99" t="s">
        <v>28</v>
      </c>
      <c r="G107" s="98">
        <v>185</v>
      </c>
      <c r="H107" s="105">
        <v>9.99</v>
      </c>
      <c r="I107" s="97">
        <v>1848.15</v>
      </c>
      <c r="J107" s="72" t="s">
        <v>13</v>
      </c>
      <c r="K107" s="38" t="s">
        <v>225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43017</v>
      </c>
      <c r="E108" s="99" t="s">
        <v>251</v>
      </c>
      <c r="F108" s="99" t="s">
        <v>28</v>
      </c>
      <c r="G108" s="98">
        <v>168</v>
      </c>
      <c r="H108" s="105">
        <v>10.01</v>
      </c>
      <c r="I108" s="97">
        <v>1681.68</v>
      </c>
      <c r="J108" s="72" t="s">
        <v>13</v>
      </c>
      <c r="K108" s="38" t="s">
        <v>226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43017</v>
      </c>
      <c r="E109" s="99" t="s">
        <v>252</v>
      </c>
      <c r="F109" s="99" t="s">
        <v>28</v>
      </c>
      <c r="G109" s="98">
        <v>910</v>
      </c>
      <c r="H109" s="105">
        <v>9.99</v>
      </c>
      <c r="I109" s="97">
        <v>9090.9</v>
      </c>
      <c r="J109" s="72" t="s">
        <v>13</v>
      </c>
      <c r="K109" s="38" t="s">
        <v>227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43017</v>
      </c>
      <c r="E110" s="99" t="s">
        <v>253</v>
      </c>
      <c r="F110" s="99" t="s">
        <v>28</v>
      </c>
      <c r="G110" s="98">
        <v>223</v>
      </c>
      <c r="H110" s="105">
        <v>9.99</v>
      </c>
      <c r="I110" s="97">
        <v>2227.77</v>
      </c>
      <c r="J110" s="72" t="s">
        <v>13</v>
      </c>
      <c r="K110" s="38" t="s">
        <v>228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43017</v>
      </c>
      <c r="E111" s="99" t="s">
        <v>253</v>
      </c>
      <c r="F111" s="99" t="s">
        <v>28</v>
      </c>
      <c r="G111" s="98">
        <v>544</v>
      </c>
      <c r="H111" s="105">
        <v>9.99</v>
      </c>
      <c r="I111" s="97">
        <v>5434.56</v>
      </c>
      <c r="J111" s="72" t="s">
        <v>13</v>
      </c>
      <c r="K111" s="38" t="s">
        <v>229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43017</v>
      </c>
      <c r="E112" s="99" t="s">
        <v>254</v>
      </c>
      <c r="F112" s="99" t="s">
        <v>28</v>
      </c>
      <c r="G112" s="98">
        <v>223</v>
      </c>
      <c r="H112" s="105">
        <v>9.99</v>
      </c>
      <c r="I112" s="97">
        <v>2227.77</v>
      </c>
      <c r="J112" s="72" t="s">
        <v>13</v>
      </c>
      <c r="K112" s="38" t="s">
        <v>230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43017</v>
      </c>
      <c r="E113" s="99" t="s">
        <v>255</v>
      </c>
      <c r="F113" s="99" t="s">
        <v>28</v>
      </c>
      <c r="G113" s="98">
        <v>168</v>
      </c>
      <c r="H113" s="105">
        <v>9.99</v>
      </c>
      <c r="I113" s="97">
        <v>1678.32</v>
      </c>
      <c r="J113" s="72" t="s">
        <v>13</v>
      </c>
      <c r="K113" s="38" t="s">
        <v>231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43017</v>
      </c>
      <c r="E114" s="99" t="s">
        <v>256</v>
      </c>
      <c r="F114" s="99" t="s">
        <v>28</v>
      </c>
      <c r="G114" s="98">
        <v>1103</v>
      </c>
      <c r="H114" s="105">
        <v>9.99</v>
      </c>
      <c r="I114" s="97">
        <v>11018.97</v>
      </c>
      <c r="J114" s="72" t="s">
        <v>13</v>
      </c>
      <c r="K114" s="38" t="s">
        <v>232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43017</v>
      </c>
      <c r="E115" s="99" t="s">
        <v>257</v>
      </c>
      <c r="F115" s="99" t="s">
        <v>28</v>
      </c>
      <c r="G115" s="98">
        <v>100</v>
      </c>
      <c r="H115" s="105">
        <v>9.99</v>
      </c>
      <c r="I115" s="97">
        <v>999</v>
      </c>
      <c r="J115" s="72" t="s">
        <v>13</v>
      </c>
      <c r="K115" s="38" t="s">
        <v>233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43017</v>
      </c>
      <c r="E116" s="99" t="s">
        <v>258</v>
      </c>
      <c r="F116" s="99" t="s">
        <v>28</v>
      </c>
      <c r="G116" s="98">
        <v>173</v>
      </c>
      <c r="H116" s="105">
        <v>9.99</v>
      </c>
      <c r="I116" s="97">
        <v>1728.27</v>
      </c>
      <c r="J116" s="72" t="s">
        <v>13</v>
      </c>
      <c r="K116" s="38" t="s">
        <v>234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43017</v>
      </c>
      <c r="E117" s="99" t="s">
        <v>259</v>
      </c>
      <c r="F117" s="99" t="s">
        <v>28</v>
      </c>
      <c r="G117" s="98">
        <v>178</v>
      </c>
      <c r="H117" s="105">
        <v>9.99</v>
      </c>
      <c r="I117" s="97">
        <v>1778.22</v>
      </c>
      <c r="J117" s="72" t="s">
        <v>13</v>
      </c>
      <c r="K117" s="38" t="s">
        <v>235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43017</v>
      </c>
      <c r="E118" s="99" t="s">
        <v>260</v>
      </c>
      <c r="F118" s="99" t="s">
        <v>28</v>
      </c>
      <c r="G118" s="98">
        <v>1680</v>
      </c>
      <c r="H118" s="105">
        <v>9.99</v>
      </c>
      <c r="I118" s="97">
        <v>16783.2</v>
      </c>
      <c r="J118" s="72" t="s">
        <v>13</v>
      </c>
      <c r="K118" s="38" t="s">
        <v>236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43018</v>
      </c>
      <c r="E119" s="99" t="s">
        <v>305</v>
      </c>
      <c r="F119" s="99" t="s">
        <v>28</v>
      </c>
      <c r="G119" s="98">
        <v>157</v>
      </c>
      <c r="H119" s="105">
        <v>10.01</v>
      </c>
      <c r="I119" s="97">
        <v>1571.57</v>
      </c>
      <c r="J119" s="72" t="s">
        <v>13</v>
      </c>
      <c r="K119" s="38" t="s">
        <v>261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43018</v>
      </c>
      <c r="E120" s="99" t="s">
        <v>306</v>
      </c>
      <c r="F120" s="99" t="s">
        <v>28</v>
      </c>
      <c r="G120" s="98">
        <v>370</v>
      </c>
      <c r="H120" s="105">
        <v>10.01</v>
      </c>
      <c r="I120" s="97">
        <v>3703.7</v>
      </c>
      <c r="J120" s="72" t="s">
        <v>13</v>
      </c>
      <c r="K120" s="38" t="s">
        <v>262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43018</v>
      </c>
      <c r="E121" s="99" t="s">
        <v>306</v>
      </c>
      <c r="F121" s="99" t="s">
        <v>28</v>
      </c>
      <c r="G121" s="98">
        <v>474</v>
      </c>
      <c r="H121" s="105">
        <v>10.01</v>
      </c>
      <c r="I121" s="97">
        <v>4744.74</v>
      </c>
      <c r="J121" s="72" t="s">
        <v>13</v>
      </c>
      <c r="K121" s="38" t="s">
        <v>263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43018</v>
      </c>
      <c r="E122" s="99" t="s">
        <v>306</v>
      </c>
      <c r="F122" s="99" t="s">
        <v>28</v>
      </c>
      <c r="G122" s="98">
        <v>1</v>
      </c>
      <c r="H122" s="105">
        <v>10.01</v>
      </c>
      <c r="I122" s="97">
        <v>10.01</v>
      </c>
      <c r="J122" s="72" t="s">
        <v>13</v>
      </c>
      <c r="K122" s="38" t="s">
        <v>264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43018</v>
      </c>
      <c r="E123" s="99" t="s">
        <v>307</v>
      </c>
      <c r="F123" s="99" t="s">
        <v>28</v>
      </c>
      <c r="G123" s="98">
        <v>104</v>
      </c>
      <c r="H123" s="105">
        <v>10.01</v>
      </c>
      <c r="I123" s="97">
        <v>1041.04</v>
      </c>
      <c r="J123" s="72" t="s">
        <v>13</v>
      </c>
      <c r="K123" s="38" t="s">
        <v>265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43018</v>
      </c>
      <c r="E124" s="99" t="s">
        <v>308</v>
      </c>
      <c r="F124" s="99" t="s">
        <v>28</v>
      </c>
      <c r="G124" s="98">
        <v>182</v>
      </c>
      <c r="H124" s="105">
        <v>10</v>
      </c>
      <c r="I124" s="97">
        <v>1820</v>
      </c>
      <c r="J124" s="72" t="s">
        <v>13</v>
      </c>
      <c r="K124" s="38" t="s">
        <v>266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43018</v>
      </c>
      <c r="E125" s="99" t="s">
        <v>309</v>
      </c>
      <c r="F125" s="99" t="s">
        <v>28</v>
      </c>
      <c r="G125" s="98">
        <v>179</v>
      </c>
      <c r="H125" s="105">
        <v>10.01</v>
      </c>
      <c r="I125" s="97">
        <v>1791.79</v>
      </c>
      <c r="J125" s="72" t="s">
        <v>13</v>
      </c>
      <c r="K125" s="38" t="s">
        <v>267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43018</v>
      </c>
      <c r="E126" s="99" t="s">
        <v>310</v>
      </c>
      <c r="F126" s="99" t="s">
        <v>28</v>
      </c>
      <c r="G126" s="98">
        <v>146</v>
      </c>
      <c r="H126" s="105">
        <v>10.01</v>
      </c>
      <c r="I126" s="97">
        <v>1461.46</v>
      </c>
      <c r="J126" s="72" t="s">
        <v>13</v>
      </c>
      <c r="K126" s="38" t="s">
        <v>268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43018</v>
      </c>
      <c r="E127" s="99" t="s">
        <v>310</v>
      </c>
      <c r="F127" s="99" t="s">
        <v>28</v>
      </c>
      <c r="G127" s="98">
        <v>43</v>
      </c>
      <c r="H127" s="105">
        <v>10.01</v>
      </c>
      <c r="I127" s="97">
        <v>430.43</v>
      </c>
      <c r="J127" s="72" t="s">
        <v>13</v>
      </c>
      <c r="K127" s="38" t="s">
        <v>269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43018</v>
      </c>
      <c r="E128" s="99" t="s">
        <v>311</v>
      </c>
      <c r="F128" s="99" t="s">
        <v>28</v>
      </c>
      <c r="G128" s="98">
        <v>836</v>
      </c>
      <c r="H128" s="105">
        <v>9.9849999999999994</v>
      </c>
      <c r="I128" s="97">
        <v>8347.4599999999991</v>
      </c>
      <c r="J128" s="72" t="s">
        <v>13</v>
      </c>
      <c r="K128" s="38" t="s">
        <v>270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43018</v>
      </c>
      <c r="E129" s="99" t="s">
        <v>311</v>
      </c>
      <c r="F129" s="99" t="s">
        <v>28</v>
      </c>
      <c r="G129" s="98">
        <v>567</v>
      </c>
      <c r="H129" s="105">
        <v>9.9849999999999994</v>
      </c>
      <c r="I129" s="97">
        <v>5661.4949999999999</v>
      </c>
      <c r="J129" s="72" t="s">
        <v>13</v>
      </c>
      <c r="K129" s="38" t="s">
        <v>271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43018</v>
      </c>
      <c r="E130" s="99" t="s">
        <v>312</v>
      </c>
      <c r="F130" s="99" t="s">
        <v>28</v>
      </c>
      <c r="G130" s="98">
        <v>237</v>
      </c>
      <c r="H130" s="105">
        <v>9.9849999999999994</v>
      </c>
      <c r="I130" s="97">
        <v>2366.4449999999997</v>
      </c>
      <c r="J130" s="72" t="s">
        <v>13</v>
      </c>
      <c r="K130" s="38" t="s">
        <v>272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43018</v>
      </c>
      <c r="E131" s="99" t="s">
        <v>312</v>
      </c>
      <c r="F131" s="99" t="s">
        <v>28</v>
      </c>
      <c r="G131" s="98">
        <v>2560</v>
      </c>
      <c r="H131" s="105">
        <v>9.9849999999999994</v>
      </c>
      <c r="I131" s="97">
        <v>25561.599999999999</v>
      </c>
      <c r="J131" s="72" t="s">
        <v>13</v>
      </c>
      <c r="K131" s="38" t="s">
        <v>273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43018</v>
      </c>
      <c r="E132" s="99" t="s">
        <v>312</v>
      </c>
      <c r="F132" s="99" t="s">
        <v>28</v>
      </c>
      <c r="G132" s="98">
        <v>800</v>
      </c>
      <c r="H132" s="105">
        <v>9.9849999999999994</v>
      </c>
      <c r="I132" s="97">
        <v>7988</v>
      </c>
      <c r="J132" s="72" t="s">
        <v>13</v>
      </c>
      <c r="K132" s="38" t="s">
        <v>274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43018</v>
      </c>
      <c r="E133" s="99" t="s">
        <v>313</v>
      </c>
      <c r="F133" s="99" t="s">
        <v>28</v>
      </c>
      <c r="G133" s="98">
        <v>599</v>
      </c>
      <c r="H133" s="105">
        <v>9.9849999999999994</v>
      </c>
      <c r="I133" s="97">
        <v>5981.0149999999994</v>
      </c>
      <c r="J133" s="72" t="s">
        <v>13</v>
      </c>
      <c r="K133" s="38" t="s">
        <v>275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43018</v>
      </c>
      <c r="E134" s="99" t="s">
        <v>314</v>
      </c>
      <c r="F134" s="99" t="s">
        <v>28</v>
      </c>
      <c r="G134" s="98">
        <v>41</v>
      </c>
      <c r="H134" s="105">
        <v>9.99</v>
      </c>
      <c r="I134" s="97">
        <v>409.59000000000003</v>
      </c>
      <c r="J134" s="72" t="s">
        <v>13</v>
      </c>
      <c r="K134" s="38" t="s">
        <v>276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43018</v>
      </c>
      <c r="E135" s="99" t="s">
        <v>314</v>
      </c>
      <c r="F135" s="99" t="s">
        <v>28</v>
      </c>
      <c r="G135" s="98">
        <v>286</v>
      </c>
      <c r="H135" s="105">
        <v>9.99</v>
      </c>
      <c r="I135" s="97">
        <v>2857.14</v>
      </c>
      <c r="J135" s="72" t="s">
        <v>13</v>
      </c>
      <c r="K135" s="38" t="s">
        <v>277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43018</v>
      </c>
      <c r="E136" s="99" t="s">
        <v>315</v>
      </c>
      <c r="F136" s="99" t="s">
        <v>28</v>
      </c>
      <c r="G136" s="98">
        <v>338</v>
      </c>
      <c r="H136" s="105">
        <v>9.99</v>
      </c>
      <c r="I136" s="97">
        <v>3376.62</v>
      </c>
      <c r="J136" s="72" t="s">
        <v>13</v>
      </c>
      <c r="K136" s="38" t="s">
        <v>278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43018</v>
      </c>
      <c r="E137" s="99" t="s">
        <v>315</v>
      </c>
      <c r="F137" s="99" t="s">
        <v>28</v>
      </c>
      <c r="G137" s="98">
        <v>599</v>
      </c>
      <c r="H137" s="105">
        <v>9.99</v>
      </c>
      <c r="I137" s="97">
        <v>5984.01</v>
      </c>
      <c r="J137" s="72" t="s">
        <v>13</v>
      </c>
      <c r="K137" s="38" t="s">
        <v>279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43018</v>
      </c>
      <c r="E138" s="99" t="s">
        <v>315</v>
      </c>
      <c r="F138" s="99" t="s">
        <v>28</v>
      </c>
      <c r="G138" s="98">
        <v>261</v>
      </c>
      <c r="H138" s="105">
        <v>9.99</v>
      </c>
      <c r="I138" s="97">
        <v>2607.39</v>
      </c>
      <c r="J138" s="72" t="s">
        <v>13</v>
      </c>
      <c r="K138" s="38" t="s">
        <v>280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43018</v>
      </c>
      <c r="E139" s="99" t="s">
        <v>316</v>
      </c>
      <c r="F139" s="99" t="s">
        <v>28</v>
      </c>
      <c r="G139" s="98">
        <v>162</v>
      </c>
      <c r="H139" s="105">
        <v>9.99</v>
      </c>
      <c r="I139" s="97">
        <v>1618.38</v>
      </c>
      <c r="J139" s="72" t="s">
        <v>13</v>
      </c>
      <c r="K139" s="38" t="s">
        <v>281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43018</v>
      </c>
      <c r="E140" s="99" t="s">
        <v>317</v>
      </c>
      <c r="F140" s="99" t="s">
        <v>28</v>
      </c>
      <c r="G140" s="98">
        <v>464</v>
      </c>
      <c r="H140" s="105">
        <v>9.9849999999999994</v>
      </c>
      <c r="I140" s="97">
        <v>4633.04</v>
      </c>
      <c r="J140" s="72" t="s">
        <v>13</v>
      </c>
      <c r="K140" s="38" t="s">
        <v>282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43018</v>
      </c>
      <c r="E141" s="99" t="s">
        <v>318</v>
      </c>
      <c r="F141" s="99" t="s">
        <v>28</v>
      </c>
      <c r="G141" s="98">
        <v>652</v>
      </c>
      <c r="H141" s="105">
        <v>9.9849999999999994</v>
      </c>
      <c r="I141" s="97">
        <v>6510.2199999999993</v>
      </c>
      <c r="J141" s="72" t="s">
        <v>13</v>
      </c>
      <c r="K141" s="38" t="s">
        <v>283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43018</v>
      </c>
      <c r="E142" s="99" t="s">
        <v>318</v>
      </c>
      <c r="F142" s="99" t="s">
        <v>28</v>
      </c>
      <c r="G142" s="98">
        <v>294</v>
      </c>
      <c r="H142" s="105">
        <v>9.9849999999999994</v>
      </c>
      <c r="I142" s="97">
        <v>2935.5899999999997</v>
      </c>
      <c r="J142" s="72" t="s">
        <v>13</v>
      </c>
      <c r="K142" s="38" t="s">
        <v>284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43018</v>
      </c>
      <c r="E143" s="99" t="s">
        <v>319</v>
      </c>
      <c r="F143" s="99" t="s">
        <v>28</v>
      </c>
      <c r="G143" s="98">
        <v>880</v>
      </c>
      <c r="H143" s="105">
        <v>9.9849999999999994</v>
      </c>
      <c r="I143" s="97">
        <v>8786.7999999999993</v>
      </c>
      <c r="J143" s="72" t="s">
        <v>13</v>
      </c>
      <c r="K143" s="38" t="s">
        <v>285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43018</v>
      </c>
      <c r="E144" s="99" t="s">
        <v>319</v>
      </c>
      <c r="F144" s="99" t="s">
        <v>28</v>
      </c>
      <c r="G144" s="98">
        <v>800</v>
      </c>
      <c r="H144" s="105">
        <v>9.9849999999999994</v>
      </c>
      <c r="I144" s="97">
        <v>7988</v>
      </c>
      <c r="J144" s="72" t="s">
        <v>13</v>
      </c>
      <c r="K144" s="38" t="s">
        <v>286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43018</v>
      </c>
      <c r="E145" s="99" t="s">
        <v>320</v>
      </c>
      <c r="F145" s="99" t="s">
        <v>28</v>
      </c>
      <c r="G145" s="98">
        <v>353</v>
      </c>
      <c r="H145" s="105">
        <v>9.9849999999999994</v>
      </c>
      <c r="I145" s="97">
        <v>3524.7049999999999</v>
      </c>
      <c r="J145" s="72" t="s">
        <v>13</v>
      </c>
      <c r="K145" s="38" t="s">
        <v>287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43018</v>
      </c>
      <c r="E146" s="99" t="s">
        <v>320</v>
      </c>
      <c r="F146" s="99" t="s">
        <v>28</v>
      </c>
      <c r="G146" s="98">
        <v>183</v>
      </c>
      <c r="H146" s="105">
        <v>9.9849999999999994</v>
      </c>
      <c r="I146" s="97">
        <v>1827.2549999999999</v>
      </c>
      <c r="J146" s="72" t="s">
        <v>13</v>
      </c>
      <c r="K146" s="38" t="s">
        <v>288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43018</v>
      </c>
      <c r="E147" s="99" t="s">
        <v>320</v>
      </c>
      <c r="F147" s="99" t="s">
        <v>28</v>
      </c>
      <c r="G147" s="98">
        <v>125</v>
      </c>
      <c r="H147" s="105">
        <v>9.9849999999999994</v>
      </c>
      <c r="I147" s="97">
        <v>1248.125</v>
      </c>
      <c r="J147" s="72" t="s">
        <v>13</v>
      </c>
      <c r="K147" s="38" t="s">
        <v>289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43018</v>
      </c>
      <c r="E148" s="99" t="s">
        <v>321</v>
      </c>
      <c r="F148" s="99" t="s">
        <v>28</v>
      </c>
      <c r="G148" s="98">
        <v>165</v>
      </c>
      <c r="H148" s="105">
        <v>9.9849999999999994</v>
      </c>
      <c r="I148" s="97">
        <v>1647.5249999999999</v>
      </c>
      <c r="J148" s="72" t="s">
        <v>13</v>
      </c>
      <c r="K148" s="38" t="s">
        <v>290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43018</v>
      </c>
      <c r="E149" s="99" t="s">
        <v>321</v>
      </c>
      <c r="F149" s="99" t="s">
        <v>28</v>
      </c>
      <c r="G149" s="98">
        <v>280</v>
      </c>
      <c r="H149" s="105">
        <v>9.98</v>
      </c>
      <c r="I149" s="97">
        <v>2794.4</v>
      </c>
      <c r="J149" s="72" t="s">
        <v>13</v>
      </c>
      <c r="K149" s="38" t="s">
        <v>291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43018</v>
      </c>
      <c r="E150" s="99" t="s">
        <v>321</v>
      </c>
      <c r="F150" s="99" t="s">
        <v>28</v>
      </c>
      <c r="G150" s="98">
        <v>464</v>
      </c>
      <c r="H150" s="105">
        <v>9.98</v>
      </c>
      <c r="I150" s="97">
        <v>4630.72</v>
      </c>
      <c r="J150" s="72" t="s">
        <v>13</v>
      </c>
      <c r="K150" s="38" t="s">
        <v>292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43018</v>
      </c>
      <c r="E151" s="99" t="s">
        <v>321</v>
      </c>
      <c r="F151" s="99" t="s">
        <v>28</v>
      </c>
      <c r="G151" s="98">
        <v>736</v>
      </c>
      <c r="H151" s="105">
        <v>9.98</v>
      </c>
      <c r="I151" s="97">
        <v>7345.2800000000007</v>
      </c>
      <c r="J151" s="72" t="s">
        <v>13</v>
      </c>
      <c r="K151" s="38" t="s">
        <v>293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43018</v>
      </c>
      <c r="E152" s="99" t="s">
        <v>322</v>
      </c>
      <c r="F152" s="99" t="s">
        <v>28</v>
      </c>
      <c r="G152" s="98">
        <v>3520</v>
      </c>
      <c r="H152" s="105">
        <v>9.98</v>
      </c>
      <c r="I152" s="97">
        <v>35129.599999999999</v>
      </c>
      <c r="J152" s="72" t="s">
        <v>13</v>
      </c>
      <c r="K152" s="38" t="s">
        <v>294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43018</v>
      </c>
      <c r="E153" s="99" t="s">
        <v>323</v>
      </c>
      <c r="F153" s="99" t="s">
        <v>28</v>
      </c>
      <c r="G153" s="98">
        <v>557</v>
      </c>
      <c r="H153" s="105">
        <v>9.9849999999999994</v>
      </c>
      <c r="I153" s="97">
        <v>5561.6449999999995</v>
      </c>
      <c r="J153" s="72" t="s">
        <v>13</v>
      </c>
      <c r="K153" s="38" t="s">
        <v>295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43018</v>
      </c>
      <c r="E154" s="99" t="s">
        <v>323</v>
      </c>
      <c r="F154" s="99" t="s">
        <v>28</v>
      </c>
      <c r="G154" s="98">
        <v>557</v>
      </c>
      <c r="H154" s="105">
        <v>9.9849999999999994</v>
      </c>
      <c r="I154" s="97">
        <v>5561.6449999999995</v>
      </c>
      <c r="J154" s="72" t="s">
        <v>13</v>
      </c>
      <c r="K154" s="38" t="s">
        <v>296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43018</v>
      </c>
      <c r="E155" s="99" t="s">
        <v>323</v>
      </c>
      <c r="F155" s="99" t="s">
        <v>28</v>
      </c>
      <c r="G155" s="98">
        <v>1</v>
      </c>
      <c r="H155" s="105">
        <v>9.9849999999999994</v>
      </c>
      <c r="I155" s="97">
        <v>9.9849999999999994</v>
      </c>
      <c r="J155" s="72" t="s">
        <v>13</v>
      </c>
      <c r="K155" s="38" t="s">
        <v>297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43018</v>
      </c>
      <c r="E156" s="99" t="s">
        <v>324</v>
      </c>
      <c r="F156" s="99" t="s">
        <v>28</v>
      </c>
      <c r="G156" s="98">
        <v>160</v>
      </c>
      <c r="H156" s="105">
        <v>9.9849999999999994</v>
      </c>
      <c r="I156" s="97">
        <v>1597.6</v>
      </c>
      <c r="J156" s="72" t="s">
        <v>13</v>
      </c>
      <c r="K156" s="38" t="s">
        <v>298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43018</v>
      </c>
      <c r="E157" s="99" t="s">
        <v>325</v>
      </c>
      <c r="F157" s="99" t="s">
        <v>28</v>
      </c>
      <c r="G157" s="98">
        <v>120</v>
      </c>
      <c r="H157" s="105">
        <v>9.9849999999999994</v>
      </c>
      <c r="I157" s="97">
        <v>1198.1999999999998</v>
      </c>
      <c r="J157" s="72" t="s">
        <v>13</v>
      </c>
      <c r="K157" s="38" t="s">
        <v>299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43018</v>
      </c>
      <c r="E158" s="99" t="s">
        <v>326</v>
      </c>
      <c r="F158" s="99" t="s">
        <v>28</v>
      </c>
      <c r="G158" s="98">
        <v>142</v>
      </c>
      <c r="H158" s="105">
        <v>9.9849999999999994</v>
      </c>
      <c r="I158" s="97">
        <v>1417.87</v>
      </c>
      <c r="J158" s="72" t="s">
        <v>13</v>
      </c>
      <c r="K158" s="38" t="s">
        <v>300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43018</v>
      </c>
      <c r="E159" s="99" t="s">
        <v>327</v>
      </c>
      <c r="F159" s="99" t="s">
        <v>28</v>
      </c>
      <c r="G159" s="98">
        <v>178</v>
      </c>
      <c r="H159" s="105">
        <v>9.99</v>
      </c>
      <c r="I159" s="97">
        <v>1778.22</v>
      </c>
      <c r="J159" s="72" t="s">
        <v>13</v>
      </c>
      <c r="K159" s="38" t="s">
        <v>301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43018</v>
      </c>
      <c r="E160" s="99" t="s">
        <v>328</v>
      </c>
      <c r="F160" s="99" t="s">
        <v>28</v>
      </c>
      <c r="G160" s="98">
        <v>498</v>
      </c>
      <c r="H160" s="105">
        <v>9.98</v>
      </c>
      <c r="I160" s="97">
        <v>4970.04</v>
      </c>
      <c r="J160" s="72" t="s">
        <v>13</v>
      </c>
      <c r="K160" s="38" t="s">
        <v>302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43018</v>
      </c>
      <c r="E161" s="99" t="s">
        <v>328</v>
      </c>
      <c r="F161" s="99" t="s">
        <v>28</v>
      </c>
      <c r="G161" s="98">
        <v>4502</v>
      </c>
      <c r="H161" s="105">
        <v>9.98</v>
      </c>
      <c r="I161" s="97">
        <v>44929.96</v>
      </c>
      <c r="J161" s="72" t="s">
        <v>13</v>
      </c>
      <c r="K161" s="38" t="s">
        <v>303</v>
      </c>
      <c r="L161" s="71"/>
      <c r="M161" s="5"/>
      <c r="O161" s="30"/>
    </row>
    <row r="162" spans="2:15" s="4" customFormat="1">
      <c r="B162" s="76" t="s">
        <v>30</v>
      </c>
      <c r="C162" s="75" t="s">
        <v>27</v>
      </c>
      <c r="D162" s="96">
        <v>43018</v>
      </c>
      <c r="E162" s="99" t="s">
        <v>328</v>
      </c>
      <c r="F162" s="99" t="s">
        <v>28</v>
      </c>
      <c r="G162" s="98">
        <v>642</v>
      </c>
      <c r="H162" s="105">
        <v>9.98</v>
      </c>
      <c r="I162" s="97">
        <v>6407.16</v>
      </c>
      <c r="J162" s="72" t="s">
        <v>13</v>
      </c>
      <c r="K162" s="38" t="s">
        <v>304</v>
      </c>
      <c r="L162" s="71"/>
      <c r="M162" s="5"/>
      <c r="O162" s="30"/>
    </row>
    <row r="163" spans="2:15" s="4" customFormat="1">
      <c r="B163" s="76" t="s">
        <v>30</v>
      </c>
      <c r="C163" s="75" t="s">
        <v>27</v>
      </c>
      <c r="D163" s="96">
        <v>43019</v>
      </c>
      <c r="E163" s="99" t="s">
        <v>416</v>
      </c>
      <c r="F163" s="99" t="s">
        <v>28</v>
      </c>
      <c r="G163" s="98">
        <v>270</v>
      </c>
      <c r="H163" s="105">
        <v>9.9849999999999994</v>
      </c>
      <c r="I163" s="97">
        <v>2695.95</v>
      </c>
      <c r="J163" s="72" t="s">
        <v>13</v>
      </c>
      <c r="K163" s="38" t="s">
        <v>330</v>
      </c>
      <c r="L163" s="71"/>
      <c r="M163" s="5"/>
      <c r="O163" s="30"/>
    </row>
    <row r="164" spans="2:15" s="4" customFormat="1">
      <c r="B164" s="76" t="s">
        <v>30</v>
      </c>
      <c r="C164" s="75" t="s">
        <v>27</v>
      </c>
      <c r="D164" s="96">
        <v>43019</v>
      </c>
      <c r="E164" s="99" t="s">
        <v>417</v>
      </c>
      <c r="F164" s="99" t="s">
        <v>28</v>
      </c>
      <c r="G164" s="98">
        <v>47</v>
      </c>
      <c r="H164" s="105">
        <v>9.98</v>
      </c>
      <c r="I164" s="97">
        <v>469.06</v>
      </c>
      <c r="J164" s="72" t="s">
        <v>13</v>
      </c>
      <c r="K164" s="38" t="s">
        <v>333</v>
      </c>
      <c r="L164" s="71"/>
      <c r="M164" s="5"/>
      <c r="O164" s="30"/>
    </row>
    <row r="165" spans="2:15" s="4" customFormat="1">
      <c r="B165" s="76" t="s">
        <v>30</v>
      </c>
      <c r="C165" s="75" t="s">
        <v>27</v>
      </c>
      <c r="D165" s="96">
        <v>43019</v>
      </c>
      <c r="E165" s="99" t="s">
        <v>418</v>
      </c>
      <c r="F165" s="99" t="s">
        <v>28</v>
      </c>
      <c r="G165" s="98">
        <v>184</v>
      </c>
      <c r="H165" s="105">
        <v>9.99</v>
      </c>
      <c r="I165" s="97">
        <v>1838.16</v>
      </c>
      <c r="J165" s="72" t="s">
        <v>13</v>
      </c>
      <c r="K165" s="38" t="s">
        <v>335</v>
      </c>
      <c r="L165" s="71"/>
      <c r="M165" s="5"/>
      <c r="O165" s="30"/>
    </row>
    <row r="166" spans="2:15" s="4" customFormat="1">
      <c r="B166" s="76" t="s">
        <v>30</v>
      </c>
      <c r="C166" s="75" t="s">
        <v>27</v>
      </c>
      <c r="D166" s="96">
        <v>43019</v>
      </c>
      <c r="E166" s="99" t="s">
        <v>419</v>
      </c>
      <c r="F166" s="99" t="s">
        <v>28</v>
      </c>
      <c r="G166" s="98">
        <v>25</v>
      </c>
      <c r="H166" s="105">
        <v>9.99</v>
      </c>
      <c r="I166" s="97">
        <v>249.75</v>
      </c>
      <c r="J166" s="72" t="s">
        <v>13</v>
      </c>
      <c r="K166" s="38" t="s">
        <v>337</v>
      </c>
      <c r="L166" s="71"/>
      <c r="M166" s="5"/>
      <c r="O166" s="30"/>
    </row>
    <row r="167" spans="2:15" s="4" customFormat="1">
      <c r="B167" s="76" t="s">
        <v>30</v>
      </c>
      <c r="C167" s="75" t="s">
        <v>27</v>
      </c>
      <c r="D167" s="96">
        <v>43019</v>
      </c>
      <c r="E167" s="99" t="s">
        <v>420</v>
      </c>
      <c r="F167" s="99" t="s">
        <v>28</v>
      </c>
      <c r="G167" s="98">
        <v>57</v>
      </c>
      <c r="H167" s="105">
        <v>9.99</v>
      </c>
      <c r="I167" s="97">
        <v>569.43000000000006</v>
      </c>
      <c r="J167" s="72" t="s">
        <v>13</v>
      </c>
      <c r="K167" s="38" t="s">
        <v>339</v>
      </c>
      <c r="L167" s="71"/>
      <c r="M167" s="5"/>
      <c r="O167" s="30"/>
    </row>
    <row r="168" spans="2:15" s="4" customFormat="1">
      <c r="B168" s="76" t="s">
        <v>30</v>
      </c>
      <c r="C168" s="75" t="s">
        <v>27</v>
      </c>
      <c r="D168" s="96">
        <v>43019</v>
      </c>
      <c r="E168" s="99" t="s">
        <v>421</v>
      </c>
      <c r="F168" s="99" t="s">
        <v>28</v>
      </c>
      <c r="G168" s="98">
        <v>305</v>
      </c>
      <c r="H168" s="105">
        <v>10</v>
      </c>
      <c r="I168" s="97">
        <v>3050</v>
      </c>
      <c r="J168" s="72" t="s">
        <v>13</v>
      </c>
      <c r="K168" s="38" t="s">
        <v>341</v>
      </c>
      <c r="L168" s="71"/>
      <c r="M168" s="5"/>
      <c r="O168" s="30"/>
    </row>
    <row r="169" spans="2:15" s="4" customFormat="1">
      <c r="B169" s="76" t="s">
        <v>30</v>
      </c>
      <c r="C169" s="75" t="s">
        <v>27</v>
      </c>
      <c r="D169" s="96">
        <v>43019</v>
      </c>
      <c r="E169" s="99" t="s">
        <v>422</v>
      </c>
      <c r="F169" s="99" t="s">
        <v>28</v>
      </c>
      <c r="G169" s="98">
        <v>184</v>
      </c>
      <c r="H169" s="105">
        <v>10</v>
      </c>
      <c r="I169" s="97">
        <v>1840</v>
      </c>
      <c r="J169" s="72" t="s">
        <v>13</v>
      </c>
      <c r="K169" s="38" t="s">
        <v>343</v>
      </c>
      <c r="L169" s="71"/>
      <c r="M169" s="5"/>
      <c r="O169" s="30"/>
    </row>
    <row r="170" spans="2:15" s="4" customFormat="1">
      <c r="B170" s="76" t="s">
        <v>30</v>
      </c>
      <c r="C170" s="75" t="s">
        <v>27</v>
      </c>
      <c r="D170" s="96">
        <v>43019</v>
      </c>
      <c r="E170" s="99" t="s">
        <v>423</v>
      </c>
      <c r="F170" s="99" t="s">
        <v>28</v>
      </c>
      <c r="G170" s="98">
        <v>1300</v>
      </c>
      <c r="H170" s="105">
        <v>10</v>
      </c>
      <c r="I170" s="97">
        <v>13000</v>
      </c>
      <c r="J170" s="72" t="s">
        <v>13</v>
      </c>
      <c r="K170" s="38" t="s">
        <v>346</v>
      </c>
      <c r="L170" s="71"/>
      <c r="M170" s="5"/>
      <c r="O170" s="30"/>
    </row>
    <row r="171" spans="2:15" s="4" customFormat="1">
      <c r="B171" s="76" t="s">
        <v>30</v>
      </c>
      <c r="C171" s="75" t="s">
        <v>27</v>
      </c>
      <c r="D171" s="96">
        <v>43019</v>
      </c>
      <c r="E171" s="99" t="s">
        <v>423</v>
      </c>
      <c r="F171" s="99" t="s">
        <v>28</v>
      </c>
      <c r="G171" s="98">
        <v>665</v>
      </c>
      <c r="H171" s="105">
        <v>10</v>
      </c>
      <c r="I171" s="97">
        <v>6650</v>
      </c>
      <c r="J171" s="72" t="s">
        <v>13</v>
      </c>
      <c r="K171" s="38" t="s">
        <v>349</v>
      </c>
      <c r="L171" s="71"/>
      <c r="M171" s="5"/>
      <c r="O171" s="30"/>
    </row>
    <row r="172" spans="2:15" s="4" customFormat="1">
      <c r="B172" s="76" t="s">
        <v>30</v>
      </c>
      <c r="C172" s="75" t="s">
        <v>27</v>
      </c>
      <c r="D172" s="96">
        <v>43019</v>
      </c>
      <c r="E172" s="99" t="s">
        <v>424</v>
      </c>
      <c r="F172" s="99" t="s">
        <v>28</v>
      </c>
      <c r="G172" s="98">
        <v>3035</v>
      </c>
      <c r="H172" s="105">
        <v>10</v>
      </c>
      <c r="I172" s="97">
        <v>30350</v>
      </c>
      <c r="J172" s="72" t="s">
        <v>13</v>
      </c>
      <c r="K172" s="38" t="s">
        <v>352</v>
      </c>
      <c r="L172" s="71"/>
      <c r="M172" s="5"/>
      <c r="O172" s="30"/>
    </row>
    <row r="173" spans="2:15" s="4" customFormat="1">
      <c r="B173" s="76" t="s">
        <v>30</v>
      </c>
      <c r="C173" s="75" t="s">
        <v>27</v>
      </c>
      <c r="D173" s="96">
        <v>43019</v>
      </c>
      <c r="E173" s="99" t="s">
        <v>424</v>
      </c>
      <c r="F173" s="99" t="s">
        <v>28</v>
      </c>
      <c r="G173" s="98">
        <v>428</v>
      </c>
      <c r="H173" s="105">
        <v>10</v>
      </c>
      <c r="I173" s="97">
        <v>4280</v>
      </c>
      <c r="J173" s="72" t="s">
        <v>13</v>
      </c>
      <c r="K173" s="38" t="s">
        <v>354</v>
      </c>
      <c r="L173" s="71"/>
      <c r="M173" s="5"/>
      <c r="O173" s="30"/>
    </row>
    <row r="174" spans="2:15" s="4" customFormat="1">
      <c r="B174" s="76" t="s">
        <v>30</v>
      </c>
      <c r="C174" s="75" t="s">
        <v>27</v>
      </c>
      <c r="D174" s="96">
        <v>43019</v>
      </c>
      <c r="E174" s="99" t="s">
        <v>425</v>
      </c>
      <c r="F174" s="99" t="s">
        <v>28</v>
      </c>
      <c r="G174" s="98">
        <v>240</v>
      </c>
      <c r="H174" s="105">
        <v>10.02</v>
      </c>
      <c r="I174" s="97">
        <v>2404.7999999999997</v>
      </c>
      <c r="J174" s="72" t="s">
        <v>13</v>
      </c>
      <c r="K174" s="38" t="s">
        <v>356</v>
      </c>
      <c r="L174" s="71"/>
      <c r="M174" s="5"/>
      <c r="O174" s="30"/>
    </row>
    <row r="175" spans="2:15" s="4" customFormat="1">
      <c r="B175" s="76" t="s">
        <v>30</v>
      </c>
      <c r="C175" s="75" t="s">
        <v>27</v>
      </c>
      <c r="D175" s="96">
        <v>43019</v>
      </c>
      <c r="E175" s="99" t="s">
        <v>425</v>
      </c>
      <c r="F175" s="99" t="s">
        <v>28</v>
      </c>
      <c r="G175" s="98">
        <v>556</v>
      </c>
      <c r="H175" s="105">
        <v>10.02</v>
      </c>
      <c r="I175" s="97">
        <v>5571.12</v>
      </c>
      <c r="J175" s="72" t="s">
        <v>13</v>
      </c>
      <c r="K175" s="38" t="s">
        <v>357</v>
      </c>
      <c r="L175" s="71"/>
      <c r="M175" s="5"/>
      <c r="O175" s="30"/>
    </row>
    <row r="176" spans="2:15" s="4" customFormat="1">
      <c r="B176" s="76" t="s">
        <v>30</v>
      </c>
      <c r="C176" s="75" t="s">
        <v>27</v>
      </c>
      <c r="D176" s="96">
        <v>43019</v>
      </c>
      <c r="E176" s="99" t="s">
        <v>426</v>
      </c>
      <c r="F176" s="99" t="s">
        <v>28</v>
      </c>
      <c r="G176" s="98">
        <v>832</v>
      </c>
      <c r="H176" s="105">
        <v>10.02</v>
      </c>
      <c r="I176" s="97">
        <v>8336.64</v>
      </c>
      <c r="J176" s="72" t="s">
        <v>13</v>
      </c>
      <c r="K176" s="38" t="s">
        <v>359</v>
      </c>
      <c r="L176" s="71"/>
      <c r="M176" s="5"/>
      <c r="O176" s="30"/>
    </row>
    <row r="177" spans="2:15" s="4" customFormat="1">
      <c r="B177" s="76" t="s">
        <v>30</v>
      </c>
      <c r="C177" s="75" t="s">
        <v>27</v>
      </c>
      <c r="D177" s="96">
        <v>43019</v>
      </c>
      <c r="E177" s="99" t="s">
        <v>427</v>
      </c>
      <c r="F177" s="99" t="s">
        <v>28</v>
      </c>
      <c r="G177" s="98">
        <v>21</v>
      </c>
      <c r="H177" s="105">
        <v>10.02</v>
      </c>
      <c r="I177" s="97">
        <v>210.42</v>
      </c>
      <c r="J177" s="72" t="s">
        <v>13</v>
      </c>
      <c r="K177" s="38" t="s">
        <v>361</v>
      </c>
      <c r="L177" s="71"/>
      <c r="M177" s="5"/>
      <c r="O177" s="30"/>
    </row>
    <row r="178" spans="2:15" s="4" customFormat="1">
      <c r="B178" s="76" t="s">
        <v>30</v>
      </c>
      <c r="C178" s="75" t="s">
        <v>27</v>
      </c>
      <c r="D178" s="96">
        <v>43019</v>
      </c>
      <c r="E178" s="99" t="s">
        <v>427</v>
      </c>
      <c r="F178" s="99" t="s">
        <v>28</v>
      </c>
      <c r="G178" s="98">
        <v>811</v>
      </c>
      <c r="H178" s="105">
        <v>10.02</v>
      </c>
      <c r="I178" s="97">
        <v>8126.2199999999993</v>
      </c>
      <c r="J178" s="72" t="s">
        <v>13</v>
      </c>
      <c r="K178" s="38" t="s">
        <v>362</v>
      </c>
      <c r="L178" s="71"/>
      <c r="M178" s="5"/>
      <c r="O178" s="30"/>
    </row>
    <row r="179" spans="2:15" s="4" customFormat="1">
      <c r="B179" s="76" t="s">
        <v>30</v>
      </c>
      <c r="C179" s="75" t="s">
        <v>27</v>
      </c>
      <c r="D179" s="96">
        <v>43019</v>
      </c>
      <c r="E179" s="99" t="s">
        <v>428</v>
      </c>
      <c r="F179" s="99" t="s">
        <v>28</v>
      </c>
      <c r="G179" s="98">
        <v>267</v>
      </c>
      <c r="H179" s="105">
        <v>10.01</v>
      </c>
      <c r="I179" s="97">
        <v>2672.67</v>
      </c>
      <c r="J179" s="72" t="s">
        <v>13</v>
      </c>
      <c r="K179" s="38" t="s">
        <v>364</v>
      </c>
      <c r="L179" s="71"/>
      <c r="M179" s="5"/>
      <c r="O179" s="30"/>
    </row>
    <row r="180" spans="2:15" s="4" customFormat="1">
      <c r="B180" s="76" t="s">
        <v>30</v>
      </c>
      <c r="C180" s="75" t="s">
        <v>27</v>
      </c>
      <c r="D180" s="96">
        <v>43019</v>
      </c>
      <c r="E180" s="99" t="s">
        <v>428</v>
      </c>
      <c r="F180" s="99" t="s">
        <v>28</v>
      </c>
      <c r="G180" s="98">
        <v>267</v>
      </c>
      <c r="H180" s="105">
        <v>10.01</v>
      </c>
      <c r="I180" s="97">
        <v>2672.67</v>
      </c>
      <c r="J180" s="72" t="s">
        <v>13</v>
      </c>
      <c r="K180" s="38" t="s">
        <v>365</v>
      </c>
      <c r="L180" s="71"/>
      <c r="M180" s="5"/>
      <c r="O180" s="30"/>
    </row>
    <row r="181" spans="2:15" s="4" customFormat="1">
      <c r="B181" s="76" t="s">
        <v>30</v>
      </c>
      <c r="C181" s="75" t="s">
        <v>27</v>
      </c>
      <c r="D181" s="96">
        <v>43019</v>
      </c>
      <c r="E181" s="99" t="s">
        <v>428</v>
      </c>
      <c r="F181" s="99" t="s">
        <v>28</v>
      </c>
      <c r="G181" s="98">
        <v>1</v>
      </c>
      <c r="H181" s="105">
        <v>10.01</v>
      </c>
      <c r="I181" s="97">
        <v>10.01</v>
      </c>
      <c r="J181" s="72" t="s">
        <v>13</v>
      </c>
      <c r="K181" s="38" t="s">
        <v>367</v>
      </c>
      <c r="L181" s="71"/>
      <c r="M181" s="5"/>
      <c r="O181" s="30"/>
    </row>
    <row r="182" spans="2:15" s="4" customFormat="1">
      <c r="B182" s="76" t="s">
        <v>30</v>
      </c>
      <c r="C182" s="75" t="s">
        <v>27</v>
      </c>
      <c r="D182" s="96">
        <v>43019</v>
      </c>
      <c r="E182" s="99" t="s">
        <v>429</v>
      </c>
      <c r="F182" s="99" t="s">
        <v>28</v>
      </c>
      <c r="G182" s="98">
        <v>521</v>
      </c>
      <c r="H182" s="105">
        <v>10</v>
      </c>
      <c r="I182" s="97">
        <v>5210</v>
      </c>
      <c r="J182" s="72" t="s">
        <v>13</v>
      </c>
      <c r="K182" s="38" t="s">
        <v>369</v>
      </c>
      <c r="L182" s="71"/>
      <c r="M182" s="5"/>
      <c r="O182" s="30"/>
    </row>
    <row r="183" spans="2:15" s="4" customFormat="1">
      <c r="B183" s="76" t="s">
        <v>30</v>
      </c>
      <c r="C183" s="75" t="s">
        <v>27</v>
      </c>
      <c r="D183" s="96">
        <v>43019</v>
      </c>
      <c r="E183" s="99" t="s">
        <v>429</v>
      </c>
      <c r="F183" s="99" t="s">
        <v>28</v>
      </c>
      <c r="G183" s="98">
        <v>521</v>
      </c>
      <c r="H183" s="105">
        <v>10</v>
      </c>
      <c r="I183" s="97">
        <v>5210</v>
      </c>
      <c r="J183" s="72" t="s">
        <v>13</v>
      </c>
      <c r="K183" s="38" t="s">
        <v>371</v>
      </c>
      <c r="L183" s="71"/>
      <c r="M183" s="5"/>
      <c r="O183" s="30"/>
    </row>
    <row r="184" spans="2:15" s="4" customFormat="1">
      <c r="B184" s="76" t="s">
        <v>30</v>
      </c>
      <c r="C184" s="75" t="s">
        <v>27</v>
      </c>
      <c r="D184" s="96">
        <v>43019</v>
      </c>
      <c r="E184" s="99" t="s">
        <v>429</v>
      </c>
      <c r="F184" s="99" t="s">
        <v>28</v>
      </c>
      <c r="G184" s="98">
        <v>1</v>
      </c>
      <c r="H184" s="105">
        <v>10</v>
      </c>
      <c r="I184" s="97">
        <v>10</v>
      </c>
      <c r="J184" s="72" t="s">
        <v>13</v>
      </c>
      <c r="K184" s="38" t="s">
        <v>373</v>
      </c>
      <c r="L184" s="71"/>
      <c r="M184" s="5"/>
      <c r="O184" s="30"/>
    </row>
    <row r="185" spans="2:15" s="4" customFormat="1">
      <c r="B185" s="76" t="s">
        <v>30</v>
      </c>
      <c r="C185" s="75" t="s">
        <v>27</v>
      </c>
      <c r="D185" s="96">
        <v>43019</v>
      </c>
      <c r="E185" s="99" t="s">
        <v>430</v>
      </c>
      <c r="F185" s="99" t="s">
        <v>28</v>
      </c>
      <c r="G185" s="98">
        <v>202</v>
      </c>
      <c r="H185" s="105">
        <v>10</v>
      </c>
      <c r="I185" s="97">
        <v>2020</v>
      </c>
      <c r="J185" s="72" t="s">
        <v>13</v>
      </c>
      <c r="K185" s="38" t="s">
        <v>375</v>
      </c>
      <c r="L185" s="71"/>
      <c r="M185" s="5"/>
      <c r="O185" s="30"/>
    </row>
    <row r="186" spans="2:15" s="4" customFormat="1">
      <c r="B186" s="76" t="s">
        <v>30</v>
      </c>
      <c r="C186" s="75" t="s">
        <v>27</v>
      </c>
      <c r="D186" s="96">
        <v>43019</v>
      </c>
      <c r="E186" s="99" t="s">
        <v>431</v>
      </c>
      <c r="F186" s="99" t="s">
        <v>28</v>
      </c>
      <c r="G186" s="98">
        <v>1400</v>
      </c>
      <c r="H186" s="105">
        <v>9.9700000000000006</v>
      </c>
      <c r="I186" s="97">
        <v>13958</v>
      </c>
      <c r="J186" s="72" t="s">
        <v>13</v>
      </c>
      <c r="K186" s="38" t="s">
        <v>377</v>
      </c>
      <c r="L186" s="71"/>
      <c r="M186" s="5"/>
      <c r="O186" s="30"/>
    </row>
    <row r="187" spans="2:15" s="4" customFormat="1">
      <c r="B187" s="76" t="s">
        <v>30</v>
      </c>
      <c r="C187" s="75" t="s">
        <v>27</v>
      </c>
      <c r="D187" s="96">
        <v>43019</v>
      </c>
      <c r="E187" s="99" t="s">
        <v>432</v>
      </c>
      <c r="F187" s="99" t="s">
        <v>28</v>
      </c>
      <c r="G187" s="98">
        <v>224</v>
      </c>
      <c r="H187" s="105">
        <v>9.98</v>
      </c>
      <c r="I187" s="97">
        <v>2235.52</v>
      </c>
      <c r="J187" s="72" t="s">
        <v>13</v>
      </c>
      <c r="K187" s="38" t="s">
        <v>380</v>
      </c>
      <c r="L187" s="71"/>
      <c r="M187" s="5"/>
      <c r="O187" s="30"/>
    </row>
    <row r="188" spans="2:15" s="4" customFormat="1">
      <c r="B188" s="76" t="s">
        <v>30</v>
      </c>
      <c r="C188" s="75" t="s">
        <v>27</v>
      </c>
      <c r="D188" s="96">
        <v>43019</v>
      </c>
      <c r="E188" s="99" t="s">
        <v>433</v>
      </c>
      <c r="F188" s="99" t="s">
        <v>28</v>
      </c>
      <c r="G188" s="98">
        <v>142</v>
      </c>
      <c r="H188" s="105">
        <v>9.98</v>
      </c>
      <c r="I188" s="97">
        <v>1417.16</v>
      </c>
      <c r="J188" s="72" t="s">
        <v>13</v>
      </c>
      <c r="K188" s="38" t="s">
        <v>382</v>
      </c>
      <c r="L188" s="71"/>
      <c r="M188" s="5"/>
      <c r="O188" s="30"/>
    </row>
    <row r="189" spans="2:15" s="4" customFormat="1">
      <c r="B189" s="76" t="s">
        <v>30</v>
      </c>
      <c r="C189" s="75" t="s">
        <v>27</v>
      </c>
      <c r="D189" s="96">
        <v>43019</v>
      </c>
      <c r="E189" s="99" t="s">
        <v>434</v>
      </c>
      <c r="F189" s="99" t="s">
        <v>28</v>
      </c>
      <c r="G189" s="98">
        <v>274</v>
      </c>
      <c r="H189" s="105">
        <v>9.9849999999999994</v>
      </c>
      <c r="I189" s="97">
        <v>2735.89</v>
      </c>
      <c r="J189" s="72" t="s">
        <v>13</v>
      </c>
      <c r="K189" s="38" t="s">
        <v>384</v>
      </c>
      <c r="L189" s="71"/>
      <c r="M189" s="5"/>
      <c r="O189" s="30"/>
    </row>
    <row r="190" spans="2:15" s="4" customFormat="1">
      <c r="B190" s="76" t="s">
        <v>30</v>
      </c>
      <c r="C190" s="75" t="s">
        <v>27</v>
      </c>
      <c r="D190" s="96">
        <v>43019</v>
      </c>
      <c r="E190" s="99" t="s">
        <v>435</v>
      </c>
      <c r="F190" s="99" t="s">
        <v>28</v>
      </c>
      <c r="G190" s="98">
        <v>1026</v>
      </c>
      <c r="H190" s="105">
        <v>9.9849999999999994</v>
      </c>
      <c r="I190" s="97">
        <v>10244.609999999999</v>
      </c>
      <c r="J190" s="72" t="s">
        <v>13</v>
      </c>
      <c r="K190" s="38" t="s">
        <v>386</v>
      </c>
      <c r="L190" s="71"/>
      <c r="M190" s="5"/>
      <c r="O190" s="30"/>
    </row>
    <row r="191" spans="2:15" s="4" customFormat="1">
      <c r="B191" s="76" t="s">
        <v>30</v>
      </c>
      <c r="C191" s="75" t="s">
        <v>27</v>
      </c>
      <c r="D191" s="96">
        <v>43019</v>
      </c>
      <c r="E191" s="99" t="s">
        <v>436</v>
      </c>
      <c r="F191" s="99" t="s">
        <v>28</v>
      </c>
      <c r="G191" s="98">
        <v>800</v>
      </c>
      <c r="H191" s="105">
        <v>9.98</v>
      </c>
      <c r="I191" s="97">
        <v>7984</v>
      </c>
      <c r="J191" s="72" t="s">
        <v>13</v>
      </c>
      <c r="K191" s="38" t="s">
        <v>389</v>
      </c>
      <c r="L191" s="71"/>
      <c r="M191" s="5"/>
      <c r="O191" s="30"/>
    </row>
    <row r="192" spans="2:15" s="4" customFormat="1">
      <c r="B192" s="76" t="s">
        <v>30</v>
      </c>
      <c r="C192" s="75" t="s">
        <v>27</v>
      </c>
      <c r="D192" s="96">
        <v>43019</v>
      </c>
      <c r="E192" s="99" t="s">
        <v>436</v>
      </c>
      <c r="F192" s="99" t="s">
        <v>28</v>
      </c>
      <c r="G192" s="98">
        <v>151</v>
      </c>
      <c r="H192" s="105">
        <v>9.9849999999999994</v>
      </c>
      <c r="I192" s="97">
        <v>1507.7349999999999</v>
      </c>
      <c r="J192" s="72" t="s">
        <v>13</v>
      </c>
      <c r="K192" s="38" t="s">
        <v>391</v>
      </c>
      <c r="L192" s="71"/>
      <c r="M192" s="5"/>
      <c r="O192" s="30"/>
    </row>
    <row r="193" spans="2:15" s="4" customFormat="1">
      <c r="B193" s="76" t="s">
        <v>30</v>
      </c>
      <c r="C193" s="75" t="s">
        <v>27</v>
      </c>
      <c r="D193" s="96">
        <v>43019</v>
      </c>
      <c r="E193" s="99" t="s">
        <v>436</v>
      </c>
      <c r="F193" s="99" t="s">
        <v>28</v>
      </c>
      <c r="G193" s="98">
        <v>3974</v>
      </c>
      <c r="H193" s="105">
        <v>9.9849999999999994</v>
      </c>
      <c r="I193" s="97">
        <v>39680.39</v>
      </c>
      <c r="J193" s="72" t="s">
        <v>13</v>
      </c>
      <c r="K193" s="38" t="s">
        <v>392</v>
      </c>
      <c r="L193" s="71"/>
      <c r="M193" s="5"/>
      <c r="O193" s="30"/>
    </row>
    <row r="194" spans="2:15" s="4" customFormat="1">
      <c r="B194" s="76" t="s">
        <v>30</v>
      </c>
      <c r="C194" s="75" t="s">
        <v>27</v>
      </c>
      <c r="D194" s="96">
        <v>43019</v>
      </c>
      <c r="E194" s="99" t="s">
        <v>436</v>
      </c>
      <c r="F194" s="99" t="s">
        <v>28</v>
      </c>
      <c r="G194" s="98">
        <v>171</v>
      </c>
      <c r="H194" s="105">
        <v>9.98</v>
      </c>
      <c r="I194" s="97">
        <v>1706.5800000000002</v>
      </c>
      <c r="J194" s="72" t="s">
        <v>13</v>
      </c>
      <c r="K194" s="38" t="s">
        <v>395</v>
      </c>
      <c r="L194" s="71"/>
      <c r="M194" s="5"/>
      <c r="O194" s="30"/>
    </row>
    <row r="195" spans="2:15" s="4" customFormat="1">
      <c r="B195" s="76" t="s">
        <v>30</v>
      </c>
      <c r="C195" s="75" t="s">
        <v>27</v>
      </c>
      <c r="D195" s="96">
        <v>43019</v>
      </c>
      <c r="E195" s="99" t="s">
        <v>436</v>
      </c>
      <c r="F195" s="99" t="s">
        <v>28</v>
      </c>
      <c r="G195" s="98">
        <v>158</v>
      </c>
      <c r="H195" s="105">
        <v>9.98</v>
      </c>
      <c r="I195" s="97">
        <v>1576.8400000000001</v>
      </c>
      <c r="J195" s="72" t="s">
        <v>13</v>
      </c>
      <c r="K195" s="38" t="s">
        <v>398</v>
      </c>
      <c r="L195" s="71"/>
      <c r="M195" s="5"/>
      <c r="O195" s="30"/>
    </row>
    <row r="196" spans="2:15" s="4" customFormat="1">
      <c r="B196" s="76" t="s">
        <v>30</v>
      </c>
      <c r="C196" s="75" t="s">
        <v>27</v>
      </c>
      <c r="D196" s="96">
        <v>43019</v>
      </c>
      <c r="E196" s="99" t="s">
        <v>437</v>
      </c>
      <c r="F196" s="99" t="s">
        <v>28</v>
      </c>
      <c r="G196" s="98">
        <v>346</v>
      </c>
      <c r="H196" s="105">
        <v>9.98</v>
      </c>
      <c r="I196" s="97">
        <v>3453.08</v>
      </c>
      <c r="J196" s="72" t="s">
        <v>13</v>
      </c>
      <c r="K196" s="38" t="s">
        <v>401</v>
      </c>
      <c r="L196" s="71"/>
      <c r="M196" s="5"/>
      <c r="O196" s="30"/>
    </row>
    <row r="197" spans="2:15" s="4" customFormat="1">
      <c r="B197" s="76" t="s">
        <v>30</v>
      </c>
      <c r="C197" s="75" t="s">
        <v>27</v>
      </c>
      <c r="D197" s="96">
        <v>43019</v>
      </c>
      <c r="E197" s="99" t="s">
        <v>438</v>
      </c>
      <c r="F197" s="99" t="s">
        <v>28</v>
      </c>
      <c r="G197" s="98">
        <v>6</v>
      </c>
      <c r="H197" s="105">
        <v>9.98</v>
      </c>
      <c r="I197" s="97">
        <v>59.88</v>
      </c>
      <c r="J197" s="72" t="s">
        <v>13</v>
      </c>
      <c r="K197" s="38" t="s">
        <v>404</v>
      </c>
      <c r="L197" s="71"/>
      <c r="M197" s="5"/>
      <c r="O197" s="30"/>
    </row>
    <row r="198" spans="2:15" s="4" customFormat="1">
      <c r="B198" s="76" t="s">
        <v>30</v>
      </c>
      <c r="C198" s="75" t="s">
        <v>27</v>
      </c>
      <c r="D198" s="96">
        <v>43019</v>
      </c>
      <c r="E198" s="99" t="s">
        <v>438</v>
      </c>
      <c r="F198" s="99" t="s">
        <v>28</v>
      </c>
      <c r="G198" s="98">
        <v>334</v>
      </c>
      <c r="H198" s="105">
        <v>9.98</v>
      </c>
      <c r="I198" s="97">
        <v>3333.32</v>
      </c>
      <c r="J198" s="72" t="s">
        <v>13</v>
      </c>
      <c r="K198" s="38" t="s">
        <v>406</v>
      </c>
      <c r="L198" s="71"/>
      <c r="M198" s="5"/>
      <c r="O198" s="30"/>
    </row>
    <row r="199" spans="2:15" s="4" customFormat="1">
      <c r="B199" s="76" t="s">
        <v>30</v>
      </c>
      <c r="C199" s="75" t="s">
        <v>27</v>
      </c>
      <c r="D199" s="96">
        <v>43019</v>
      </c>
      <c r="E199" s="99" t="s">
        <v>438</v>
      </c>
      <c r="F199" s="99" t="s">
        <v>28</v>
      </c>
      <c r="G199" s="98">
        <v>640</v>
      </c>
      <c r="H199" s="105">
        <v>9.98</v>
      </c>
      <c r="I199" s="97">
        <v>6387.2000000000007</v>
      </c>
      <c r="J199" s="72" t="s">
        <v>13</v>
      </c>
      <c r="K199" s="38" t="s">
        <v>408</v>
      </c>
      <c r="L199" s="71"/>
      <c r="M199" s="5"/>
      <c r="O199" s="30"/>
    </row>
    <row r="200" spans="2:15" s="4" customFormat="1">
      <c r="B200" s="76" t="s">
        <v>30</v>
      </c>
      <c r="C200" s="75" t="s">
        <v>27</v>
      </c>
      <c r="D200" s="96">
        <v>43019</v>
      </c>
      <c r="E200" s="99" t="s">
        <v>439</v>
      </c>
      <c r="F200" s="99" t="s">
        <v>28</v>
      </c>
      <c r="G200" s="98">
        <v>143</v>
      </c>
      <c r="H200" s="106">
        <v>9.9600000000000009</v>
      </c>
      <c r="I200" s="97">
        <v>1424.2800000000002</v>
      </c>
      <c r="J200" s="72" t="s">
        <v>13</v>
      </c>
      <c r="K200" s="38" t="s">
        <v>411</v>
      </c>
      <c r="L200" s="71"/>
      <c r="M200" s="5"/>
    </row>
    <row r="201" spans="2:15">
      <c r="B201" s="76" t="s">
        <v>30</v>
      </c>
      <c r="C201" s="75" t="s">
        <v>27</v>
      </c>
      <c r="D201" s="96">
        <v>43019</v>
      </c>
      <c r="E201" s="99" t="s">
        <v>440</v>
      </c>
      <c r="F201" s="99" t="s">
        <v>28</v>
      </c>
      <c r="G201" s="98">
        <v>73</v>
      </c>
      <c r="H201" s="106">
        <v>9.9600000000000009</v>
      </c>
      <c r="I201" s="97">
        <v>727.08</v>
      </c>
      <c r="J201" s="72" t="s">
        <v>13</v>
      </c>
      <c r="K201" s="38" t="s">
        <v>414</v>
      </c>
    </row>
    <row r="202" spans="2:15">
      <c r="B202" s="127"/>
      <c r="C202" s="128"/>
      <c r="D202" s="128"/>
      <c r="E202" s="128"/>
      <c r="F202" s="128"/>
      <c r="G202" s="129"/>
      <c r="H202" s="130"/>
      <c r="I202" s="131"/>
      <c r="J202" s="132"/>
      <c r="K202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8"/>
  <sheetViews>
    <sheetView zoomScaleNormal="100" workbookViewId="0">
      <selection activeCell="H41" sqref="A3:H41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1">
      <c r="A3" s="85" t="e">
        <f>#REF!</f>
        <v>#REF!</v>
      </c>
      <c r="B3" s="81" t="str">
        <f t="shared" ref="B3:B24" si="0">MID(O3,FIND(" ",O3)+1,8)</f>
        <v>09:26:45</v>
      </c>
      <c r="C3" s="81" t="s">
        <v>28</v>
      </c>
      <c r="D3" s="82">
        <f t="shared" ref="D3:D24" si="1">L3</f>
        <v>270</v>
      </c>
      <c r="E3" s="86">
        <f t="shared" ref="E3:E24" si="2">M3/100</f>
        <v>9.9849999999999994</v>
      </c>
      <c r="F3" s="83">
        <f>(D3*E3)</f>
        <v>2695.95</v>
      </c>
      <c r="G3" s="83" t="s">
        <v>13</v>
      </c>
      <c r="H3" s="83" t="str">
        <f t="shared" ref="H3:H24" si="3">Q3</f>
        <v>00145996062TRLO0</v>
      </c>
      <c r="I3" s="84"/>
      <c r="J3" s="102" t="s">
        <v>43</v>
      </c>
      <c r="K3" t="s">
        <v>44</v>
      </c>
      <c r="L3">
        <v>270</v>
      </c>
      <c r="M3">
        <v>998.5</v>
      </c>
      <c r="N3" t="s">
        <v>52</v>
      </c>
      <c r="O3" t="s">
        <v>329</v>
      </c>
      <c r="P3" t="s">
        <v>45</v>
      </c>
      <c r="Q3" t="s">
        <v>330</v>
      </c>
      <c r="R3">
        <v>840</v>
      </c>
      <c r="S3">
        <v>1</v>
      </c>
      <c r="T3">
        <v>1</v>
      </c>
      <c r="U3">
        <v>0</v>
      </c>
      <c r="V3" t="s">
        <v>331</v>
      </c>
      <c r="W3" t="s">
        <v>46</v>
      </c>
      <c r="X3">
        <v>1</v>
      </c>
      <c r="Y3">
        <v>0</v>
      </c>
      <c r="Z3">
        <v>0</v>
      </c>
      <c r="AB3" t="s">
        <v>47</v>
      </c>
      <c r="AC3" t="s">
        <v>48</v>
      </c>
      <c r="AD3">
        <v>1</v>
      </c>
      <c r="AE3" t="s">
        <v>330</v>
      </c>
      <c r="AF3" t="s">
        <v>43</v>
      </c>
      <c r="AG3">
        <v>1</v>
      </c>
      <c r="AJ3" t="s">
        <v>49</v>
      </c>
      <c r="AK3" t="s">
        <v>48</v>
      </c>
      <c r="AL3" t="s">
        <v>50</v>
      </c>
      <c r="AM3" t="s">
        <v>48</v>
      </c>
      <c r="AO3">
        <v>0</v>
      </c>
    </row>
    <row r="4" spans="1:41">
      <c r="A4" s="85" t="e">
        <f>#REF!</f>
        <v>#REF!</v>
      </c>
      <c r="B4" s="81" t="str">
        <f t="shared" si="0"/>
        <v>11:43:26</v>
      </c>
      <c r="C4" s="81" t="s">
        <v>28</v>
      </c>
      <c r="D4" s="82">
        <f t="shared" si="1"/>
        <v>47</v>
      </c>
      <c r="E4" s="86">
        <f t="shared" si="2"/>
        <v>9.98</v>
      </c>
      <c r="F4" s="83">
        <f t="shared" ref="F4:F24" si="4">(D4*E4)</f>
        <v>469.06</v>
      </c>
      <c r="G4" s="83" t="s">
        <v>13</v>
      </c>
      <c r="H4" s="83" t="str">
        <f t="shared" si="3"/>
        <v>00146007052TRLO0</v>
      </c>
      <c r="I4" s="84"/>
      <c r="J4" t="s">
        <v>43</v>
      </c>
      <c r="K4" t="s">
        <v>44</v>
      </c>
      <c r="L4">
        <v>47</v>
      </c>
      <c r="M4">
        <v>998</v>
      </c>
      <c r="N4" t="s">
        <v>52</v>
      </c>
      <c r="O4" t="s">
        <v>332</v>
      </c>
      <c r="P4" t="s">
        <v>45</v>
      </c>
      <c r="Q4" t="s">
        <v>333</v>
      </c>
      <c r="R4">
        <v>840</v>
      </c>
      <c r="S4">
        <v>1</v>
      </c>
      <c r="T4">
        <v>1</v>
      </c>
      <c r="U4">
        <v>0</v>
      </c>
      <c r="V4" t="s">
        <v>331</v>
      </c>
      <c r="W4" t="s">
        <v>46</v>
      </c>
      <c r="X4">
        <v>1</v>
      </c>
      <c r="Y4">
        <v>0</v>
      </c>
      <c r="Z4">
        <v>0</v>
      </c>
      <c r="AB4" t="s">
        <v>47</v>
      </c>
      <c r="AC4" t="s">
        <v>48</v>
      </c>
      <c r="AD4">
        <v>1</v>
      </c>
      <c r="AE4" t="s">
        <v>333</v>
      </c>
      <c r="AF4" t="s">
        <v>43</v>
      </c>
      <c r="AG4">
        <v>1</v>
      </c>
      <c r="AJ4" t="s">
        <v>49</v>
      </c>
      <c r="AK4" t="s">
        <v>48</v>
      </c>
      <c r="AL4" t="s">
        <v>50</v>
      </c>
      <c r="AM4" t="s">
        <v>48</v>
      </c>
      <c r="AO4">
        <v>0</v>
      </c>
    </row>
    <row r="5" spans="1:41">
      <c r="A5" s="85" t="e">
        <f>#REF!</f>
        <v>#REF!</v>
      </c>
      <c r="B5" s="81" t="str">
        <f t="shared" si="0"/>
        <v>11:46:15</v>
      </c>
      <c r="C5" s="81" t="s">
        <v>28</v>
      </c>
      <c r="D5" s="82">
        <f t="shared" si="1"/>
        <v>184</v>
      </c>
      <c r="E5" s="86">
        <f t="shared" si="2"/>
        <v>9.99</v>
      </c>
      <c r="F5" s="83">
        <f t="shared" si="4"/>
        <v>1838.16</v>
      </c>
      <c r="G5" s="83" t="s">
        <v>13</v>
      </c>
      <c r="H5" s="83" t="str">
        <f t="shared" si="3"/>
        <v>00146007362TRLO0</v>
      </c>
      <c r="I5" s="84"/>
      <c r="J5" t="s">
        <v>43</v>
      </c>
      <c r="K5" t="s">
        <v>44</v>
      </c>
      <c r="L5">
        <v>184</v>
      </c>
      <c r="M5">
        <v>999</v>
      </c>
      <c r="N5" t="s">
        <v>52</v>
      </c>
      <c r="O5" t="s">
        <v>334</v>
      </c>
      <c r="P5" t="s">
        <v>45</v>
      </c>
      <c r="Q5" t="s">
        <v>335</v>
      </c>
      <c r="R5">
        <v>840</v>
      </c>
      <c r="S5">
        <v>1</v>
      </c>
      <c r="T5">
        <v>1</v>
      </c>
      <c r="U5">
        <v>0</v>
      </c>
      <c r="V5" t="s">
        <v>331</v>
      </c>
      <c r="W5" t="s">
        <v>46</v>
      </c>
      <c r="X5">
        <v>1</v>
      </c>
      <c r="Y5">
        <v>0</v>
      </c>
      <c r="Z5">
        <v>0</v>
      </c>
      <c r="AB5" t="s">
        <v>47</v>
      </c>
      <c r="AC5" t="s">
        <v>48</v>
      </c>
      <c r="AD5">
        <v>1</v>
      </c>
      <c r="AE5" t="s">
        <v>335</v>
      </c>
      <c r="AF5" t="s">
        <v>43</v>
      </c>
      <c r="AG5">
        <v>1</v>
      </c>
      <c r="AJ5" t="s">
        <v>49</v>
      </c>
      <c r="AK5" t="s">
        <v>48</v>
      </c>
      <c r="AL5" t="s">
        <v>50</v>
      </c>
      <c r="AM5" t="s">
        <v>48</v>
      </c>
      <c r="AO5">
        <v>0</v>
      </c>
    </row>
    <row r="6" spans="1:41">
      <c r="A6" s="85" t="e">
        <f>#REF!</f>
        <v>#REF!</v>
      </c>
      <c r="B6" s="81" t="str">
        <f t="shared" si="0"/>
        <v>11:47:18</v>
      </c>
      <c r="C6" s="81" t="s">
        <v>28</v>
      </c>
      <c r="D6" s="82">
        <f t="shared" si="1"/>
        <v>25</v>
      </c>
      <c r="E6" s="86">
        <f t="shared" si="2"/>
        <v>9.99</v>
      </c>
      <c r="F6" s="83">
        <f t="shared" si="4"/>
        <v>249.75</v>
      </c>
      <c r="G6" s="83" t="s">
        <v>13</v>
      </c>
      <c r="H6" s="83" t="str">
        <f t="shared" si="3"/>
        <v>00146007424TRLO0</v>
      </c>
      <c r="I6" s="84"/>
      <c r="J6" t="s">
        <v>43</v>
      </c>
      <c r="K6" t="s">
        <v>44</v>
      </c>
      <c r="L6">
        <v>25</v>
      </c>
      <c r="M6">
        <v>999</v>
      </c>
      <c r="N6" t="s">
        <v>52</v>
      </c>
      <c r="O6" t="s">
        <v>336</v>
      </c>
      <c r="P6" t="s">
        <v>45</v>
      </c>
      <c r="Q6" t="s">
        <v>337</v>
      </c>
      <c r="R6">
        <v>840</v>
      </c>
      <c r="S6">
        <v>1</v>
      </c>
      <c r="T6">
        <v>1</v>
      </c>
      <c r="U6">
        <v>0</v>
      </c>
      <c r="V6" t="s">
        <v>331</v>
      </c>
      <c r="W6" t="s">
        <v>46</v>
      </c>
      <c r="X6">
        <v>1</v>
      </c>
      <c r="Y6">
        <v>0</v>
      </c>
      <c r="Z6">
        <v>0</v>
      </c>
      <c r="AB6" t="s">
        <v>47</v>
      </c>
      <c r="AC6" t="s">
        <v>48</v>
      </c>
      <c r="AD6">
        <v>1</v>
      </c>
      <c r="AE6" t="s">
        <v>337</v>
      </c>
      <c r="AF6" t="s">
        <v>43</v>
      </c>
      <c r="AG6">
        <v>1</v>
      </c>
      <c r="AJ6" t="s">
        <v>49</v>
      </c>
      <c r="AK6" t="s">
        <v>48</v>
      </c>
      <c r="AL6" t="s">
        <v>50</v>
      </c>
      <c r="AM6" t="s">
        <v>48</v>
      </c>
      <c r="AO6">
        <v>0</v>
      </c>
    </row>
    <row r="7" spans="1:41">
      <c r="A7" s="85" t="e">
        <f>#REF!</f>
        <v>#REF!</v>
      </c>
      <c r="B7" s="81" t="str">
        <f t="shared" si="0"/>
        <v>11:57:41</v>
      </c>
      <c r="C7" s="81" t="s">
        <v>28</v>
      </c>
      <c r="D7" s="82">
        <f t="shared" si="1"/>
        <v>57</v>
      </c>
      <c r="E7" s="86">
        <f t="shared" si="2"/>
        <v>9.99</v>
      </c>
      <c r="F7" s="83">
        <f t="shared" si="4"/>
        <v>569.43000000000006</v>
      </c>
      <c r="G7" s="83" t="s">
        <v>13</v>
      </c>
      <c r="H7" s="83" t="str">
        <f t="shared" si="3"/>
        <v>00146008538TRLO0</v>
      </c>
      <c r="I7" s="84"/>
      <c r="J7" t="s">
        <v>43</v>
      </c>
      <c r="K7" t="s">
        <v>44</v>
      </c>
      <c r="L7">
        <v>57</v>
      </c>
      <c r="M7">
        <v>999</v>
      </c>
      <c r="N7" t="s">
        <v>52</v>
      </c>
      <c r="O7" t="s">
        <v>338</v>
      </c>
      <c r="P7" t="s">
        <v>45</v>
      </c>
      <c r="Q7" t="s">
        <v>339</v>
      </c>
      <c r="R7">
        <v>840</v>
      </c>
      <c r="S7">
        <v>1</v>
      </c>
      <c r="T7">
        <v>1</v>
      </c>
      <c r="U7">
        <v>0</v>
      </c>
      <c r="V7" t="s">
        <v>331</v>
      </c>
      <c r="W7" t="s">
        <v>46</v>
      </c>
      <c r="X7">
        <v>1</v>
      </c>
      <c r="Y7">
        <v>0</v>
      </c>
      <c r="Z7">
        <v>0</v>
      </c>
      <c r="AB7" t="s">
        <v>47</v>
      </c>
      <c r="AC7" t="s">
        <v>48</v>
      </c>
      <c r="AD7">
        <v>1</v>
      </c>
      <c r="AE7" t="s">
        <v>339</v>
      </c>
      <c r="AF7" t="s">
        <v>43</v>
      </c>
      <c r="AG7">
        <v>1</v>
      </c>
      <c r="AJ7" t="s">
        <v>49</v>
      </c>
      <c r="AK7" t="s">
        <v>48</v>
      </c>
      <c r="AL7" t="s">
        <v>50</v>
      </c>
      <c r="AM7" t="s">
        <v>48</v>
      </c>
      <c r="AO7">
        <v>0</v>
      </c>
    </row>
    <row r="8" spans="1:41">
      <c r="A8" s="85" t="e">
        <f>#REF!</f>
        <v>#REF!</v>
      </c>
      <c r="B8" s="81" t="str">
        <f t="shared" si="0"/>
        <v>12:30:18</v>
      </c>
      <c r="C8" s="81" t="s">
        <v>28</v>
      </c>
      <c r="D8" s="82">
        <f t="shared" si="1"/>
        <v>305</v>
      </c>
      <c r="E8" s="86">
        <f t="shared" si="2"/>
        <v>10</v>
      </c>
      <c r="F8" s="83">
        <f t="shared" si="4"/>
        <v>3050</v>
      </c>
      <c r="G8" s="83" t="s">
        <v>13</v>
      </c>
      <c r="H8" s="83" t="str">
        <f t="shared" si="3"/>
        <v>00146011794TRLO0</v>
      </c>
      <c r="I8" s="84"/>
      <c r="J8" t="s">
        <v>43</v>
      </c>
      <c r="K8" t="s">
        <v>44</v>
      </c>
      <c r="L8">
        <v>305</v>
      </c>
      <c r="M8">
        <v>1000</v>
      </c>
      <c r="N8" t="s">
        <v>52</v>
      </c>
      <c r="O8" t="s">
        <v>340</v>
      </c>
      <c r="P8" t="s">
        <v>45</v>
      </c>
      <c r="Q8" t="s">
        <v>341</v>
      </c>
      <c r="R8">
        <v>840</v>
      </c>
      <c r="S8">
        <v>1</v>
      </c>
      <c r="T8">
        <v>1</v>
      </c>
      <c r="U8">
        <v>0</v>
      </c>
      <c r="V8" t="s">
        <v>331</v>
      </c>
      <c r="W8" t="s">
        <v>46</v>
      </c>
      <c r="X8">
        <v>1</v>
      </c>
      <c r="Y8">
        <v>0</v>
      </c>
      <c r="Z8">
        <v>0</v>
      </c>
      <c r="AB8" t="s">
        <v>47</v>
      </c>
      <c r="AC8" t="s">
        <v>48</v>
      </c>
      <c r="AD8">
        <v>1</v>
      </c>
      <c r="AE8" t="s">
        <v>341</v>
      </c>
      <c r="AF8" t="s">
        <v>43</v>
      </c>
      <c r="AG8">
        <v>1</v>
      </c>
      <c r="AJ8" t="s">
        <v>49</v>
      </c>
      <c r="AK8" t="s">
        <v>48</v>
      </c>
      <c r="AL8" t="s">
        <v>50</v>
      </c>
      <c r="AM8" t="s">
        <v>48</v>
      </c>
      <c r="AO8">
        <v>0</v>
      </c>
    </row>
    <row r="9" spans="1:41">
      <c r="A9" s="85" t="e">
        <f>#REF!</f>
        <v>#REF!</v>
      </c>
      <c r="B9" s="81" t="str">
        <f t="shared" si="0"/>
        <v>12:31:33</v>
      </c>
      <c r="C9" s="81" t="s">
        <v>28</v>
      </c>
      <c r="D9" s="82">
        <f t="shared" si="1"/>
        <v>184</v>
      </c>
      <c r="E9" s="86">
        <f t="shared" si="2"/>
        <v>10</v>
      </c>
      <c r="F9" s="83">
        <f t="shared" si="4"/>
        <v>1840</v>
      </c>
      <c r="G9" s="83" t="s">
        <v>13</v>
      </c>
      <c r="H9" s="83" t="str">
        <f t="shared" si="3"/>
        <v>00146011951TRLO0</v>
      </c>
      <c r="I9" s="84"/>
      <c r="J9" t="s">
        <v>43</v>
      </c>
      <c r="K9" t="s">
        <v>44</v>
      </c>
      <c r="L9">
        <v>184</v>
      </c>
      <c r="M9">
        <v>1000</v>
      </c>
      <c r="N9" t="s">
        <v>52</v>
      </c>
      <c r="O9" t="s">
        <v>342</v>
      </c>
      <c r="P9" t="s">
        <v>45</v>
      </c>
      <c r="Q9" t="s">
        <v>343</v>
      </c>
      <c r="R9">
        <v>840</v>
      </c>
      <c r="S9">
        <v>1</v>
      </c>
      <c r="T9">
        <v>1</v>
      </c>
      <c r="U9">
        <v>0</v>
      </c>
      <c r="V9" t="s">
        <v>331</v>
      </c>
      <c r="W9" t="s">
        <v>46</v>
      </c>
      <c r="X9">
        <v>1</v>
      </c>
      <c r="Y9">
        <v>0</v>
      </c>
      <c r="Z9">
        <v>0</v>
      </c>
      <c r="AB9" t="s">
        <v>47</v>
      </c>
      <c r="AC9" t="s">
        <v>48</v>
      </c>
      <c r="AD9">
        <v>1</v>
      </c>
      <c r="AE9" t="s">
        <v>343</v>
      </c>
      <c r="AF9" t="s">
        <v>43</v>
      </c>
      <c r="AG9">
        <v>1</v>
      </c>
      <c r="AJ9" t="s">
        <v>49</v>
      </c>
      <c r="AK9" t="s">
        <v>48</v>
      </c>
      <c r="AL9" t="s">
        <v>50</v>
      </c>
      <c r="AM9" t="s">
        <v>48</v>
      </c>
      <c r="AO9">
        <v>0</v>
      </c>
    </row>
    <row r="10" spans="1:41">
      <c r="A10" s="85" t="e">
        <f>#REF!</f>
        <v>#REF!</v>
      </c>
      <c r="B10" s="81" t="str">
        <f t="shared" si="0"/>
        <v>14:04:29</v>
      </c>
      <c r="C10" s="81" t="s">
        <v>28</v>
      </c>
      <c r="D10" s="82">
        <f t="shared" si="1"/>
        <v>1300</v>
      </c>
      <c r="E10" s="86">
        <f t="shared" si="2"/>
        <v>10</v>
      </c>
      <c r="F10" s="83">
        <f t="shared" si="4"/>
        <v>13000</v>
      </c>
      <c r="G10" s="83" t="s">
        <v>13</v>
      </c>
      <c r="H10" s="83" t="str">
        <f t="shared" si="3"/>
        <v>00146018799TRLO0</v>
      </c>
      <c r="I10" s="84"/>
      <c r="J10" t="s">
        <v>43</v>
      </c>
      <c r="K10" t="s">
        <v>44</v>
      </c>
      <c r="L10">
        <v>1300</v>
      </c>
      <c r="M10">
        <v>1000</v>
      </c>
      <c r="N10" t="s">
        <v>51</v>
      </c>
      <c r="O10" t="s">
        <v>344</v>
      </c>
      <c r="P10" t="s">
        <v>345</v>
      </c>
      <c r="Q10" t="s">
        <v>346</v>
      </c>
      <c r="R10">
        <v>840</v>
      </c>
      <c r="S10">
        <v>1</v>
      </c>
      <c r="T10">
        <v>1</v>
      </c>
      <c r="U10">
        <v>0</v>
      </c>
      <c r="V10" t="s">
        <v>347</v>
      </c>
      <c r="W10" t="s">
        <v>46</v>
      </c>
      <c r="X10">
        <v>1</v>
      </c>
      <c r="Y10">
        <v>0</v>
      </c>
      <c r="Z10">
        <v>0</v>
      </c>
      <c r="AB10" t="s">
        <v>47</v>
      </c>
      <c r="AC10" t="s">
        <v>48</v>
      </c>
      <c r="AD10">
        <v>1</v>
      </c>
      <c r="AE10" t="s">
        <v>346</v>
      </c>
      <c r="AF10" t="s">
        <v>43</v>
      </c>
      <c r="AG10">
        <v>1</v>
      </c>
      <c r="AH10" t="s">
        <v>348</v>
      </c>
      <c r="AJ10" t="s">
        <v>49</v>
      </c>
      <c r="AK10" t="s">
        <v>48</v>
      </c>
      <c r="AL10" t="s">
        <v>50</v>
      </c>
      <c r="AM10" t="s">
        <v>48</v>
      </c>
      <c r="AO10">
        <v>0</v>
      </c>
    </row>
    <row r="11" spans="1:41">
      <c r="A11" s="85" t="e">
        <f>#REF!</f>
        <v>#REF!</v>
      </c>
      <c r="B11" s="81" t="str">
        <f t="shared" si="0"/>
        <v>14:04:29</v>
      </c>
      <c r="C11" s="81" t="s">
        <v>28</v>
      </c>
      <c r="D11" s="82">
        <f t="shared" si="1"/>
        <v>665</v>
      </c>
      <c r="E11" s="86">
        <f t="shared" si="2"/>
        <v>10</v>
      </c>
      <c r="F11" s="83">
        <f t="shared" si="4"/>
        <v>6650</v>
      </c>
      <c r="G11" s="83" t="s">
        <v>13</v>
      </c>
      <c r="H11" s="83" t="str">
        <f t="shared" si="3"/>
        <v>00146018798TRLO0</v>
      </c>
      <c r="I11" s="84"/>
      <c r="J11" t="s">
        <v>43</v>
      </c>
      <c r="K11" t="s">
        <v>44</v>
      </c>
      <c r="L11">
        <v>665</v>
      </c>
      <c r="M11">
        <v>1000</v>
      </c>
      <c r="N11" t="s">
        <v>51</v>
      </c>
      <c r="O11" t="s">
        <v>344</v>
      </c>
      <c r="P11" t="s">
        <v>345</v>
      </c>
      <c r="Q11" t="s">
        <v>349</v>
      </c>
      <c r="R11">
        <v>840</v>
      </c>
      <c r="S11">
        <v>1</v>
      </c>
      <c r="T11">
        <v>1</v>
      </c>
      <c r="U11">
        <v>0</v>
      </c>
      <c r="V11" t="s">
        <v>347</v>
      </c>
      <c r="W11" t="s">
        <v>46</v>
      </c>
      <c r="X11">
        <v>1</v>
      </c>
      <c r="Y11">
        <v>0</v>
      </c>
      <c r="Z11">
        <v>0</v>
      </c>
      <c r="AB11" t="s">
        <v>47</v>
      </c>
      <c r="AC11" t="s">
        <v>48</v>
      </c>
      <c r="AD11">
        <v>1</v>
      </c>
      <c r="AE11" t="s">
        <v>349</v>
      </c>
      <c r="AF11" t="s">
        <v>43</v>
      </c>
      <c r="AG11">
        <v>1</v>
      </c>
      <c r="AH11" t="s">
        <v>350</v>
      </c>
      <c r="AJ11" t="s">
        <v>49</v>
      </c>
      <c r="AK11" t="s">
        <v>48</v>
      </c>
      <c r="AL11" t="s">
        <v>50</v>
      </c>
      <c r="AM11" t="s">
        <v>48</v>
      </c>
      <c r="AO11">
        <v>0</v>
      </c>
    </row>
    <row r="12" spans="1:41">
      <c r="A12" s="85" t="e">
        <f>#REF!</f>
        <v>#REF!</v>
      </c>
      <c r="B12" s="81" t="str">
        <f t="shared" si="0"/>
        <v>14:26:06</v>
      </c>
      <c r="C12" s="81" t="s">
        <v>28</v>
      </c>
      <c r="D12" s="82">
        <f t="shared" si="1"/>
        <v>3035</v>
      </c>
      <c r="E12" s="86">
        <f t="shared" si="2"/>
        <v>10</v>
      </c>
      <c r="F12" s="83">
        <f t="shared" si="4"/>
        <v>30350</v>
      </c>
      <c r="G12" s="83" t="s">
        <v>13</v>
      </c>
      <c r="H12" s="83" t="str">
        <f t="shared" si="3"/>
        <v>00146020774TRLO0</v>
      </c>
      <c r="I12" s="84"/>
      <c r="J12" t="s">
        <v>43</v>
      </c>
      <c r="K12" t="s">
        <v>44</v>
      </c>
      <c r="L12">
        <v>3035</v>
      </c>
      <c r="M12">
        <v>1000</v>
      </c>
      <c r="N12" t="s">
        <v>51</v>
      </c>
      <c r="O12" t="s">
        <v>351</v>
      </c>
      <c r="P12" t="s">
        <v>345</v>
      </c>
      <c r="Q12" t="s">
        <v>352</v>
      </c>
      <c r="R12">
        <v>840</v>
      </c>
      <c r="S12">
        <v>1</v>
      </c>
      <c r="T12">
        <v>1</v>
      </c>
      <c r="U12">
        <v>0</v>
      </c>
      <c r="V12" t="s">
        <v>347</v>
      </c>
      <c r="W12" t="s">
        <v>46</v>
      </c>
      <c r="X12">
        <v>1</v>
      </c>
      <c r="Y12">
        <v>0</v>
      </c>
      <c r="Z12">
        <v>0</v>
      </c>
      <c r="AB12" t="s">
        <v>47</v>
      </c>
      <c r="AC12" t="s">
        <v>48</v>
      </c>
      <c r="AD12">
        <v>1</v>
      </c>
      <c r="AE12" t="s">
        <v>352</v>
      </c>
      <c r="AF12" t="s">
        <v>43</v>
      </c>
      <c r="AG12">
        <v>1</v>
      </c>
      <c r="AH12" t="s">
        <v>353</v>
      </c>
      <c r="AJ12" t="s">
        <v>49</v>
      </c>
      <c r="AK12" t="s">
        <v>48</v>
      </c>
      <c r="AL12" t="s">
        <v>50</v>
      </c>
      <c r="AM12" t="s">
        <v>48</v>
      </c>
      <c r="AO12">
        <v>0</v>
      </c>
    </row>
    <row r="13" spans="1:41">
      <c r="A13" s="85" t="e">
        <f>#REF!</f>
        <v>#REF!</v>
      </c>
      <c r="B13" s="81" t="str">
        <f t="shared" si="0"/>
        <v>14:26:06</v>
      </c>
      <c r="C13" s="81" t="s">
        <v>28</v>
      </c>
      <c r="D13" s="82">
        <f t="shared" si="1"/>
        <v>428</v>
      </c>
      <c r="E13" s="86">
        <f t="shared" si="2"/>
        <v>10</v>
      </c>
      <c r="F13" s="83">
        <f t="shared" si="4"/>
        <v>4280</v>
      </c>
      <c r="G13" s="83" t="s">
        <v>13</v>
      </c>
      <c r="H13" s="83" t="str">
        <f t="shared" si="3"/>
        <v>00146020773TRLO0</v>
      </c>
      <c r="I13" s="84"/>
      <c r="J13" t="s">
        <v>43</v>
      </c>
      <c r="K13" t="s">
        <v>44</v>
      </c>
      <c r="L13">
        <v>428</v>
      </c>
      <c r="M13">
        <v>1000</v>
      </c>
      <c r="N13" t="s">
        <v>52</v>
      </c>
      <c r="O13" t="s">
        <v>351</v>
      </c>
      <c r="P13" t="s">
        <v>45</v>
      </c>
      <c r="Q13" t="s">
        <v>354</v>
      </c>
      <c r="R13">
        <v>840</v>
      </c>
      <c r="S13">
        <v>1</v>
      </c>
      <c r="T13">
        <v>1</v>
      </c>
      <c r="U13">
        <v>0</v>
      </c>
      <c r="V13" t="s">
        <v>331</v>
      </c>
      <c r="W13" t="s">
        <v>46</v>
      </c>
      <c r="X13">
        <v>1</v>
      </c>
      <c r="Y13">
        <v>0</v>
      </c>
      <c r="Z13">
        <v>0</v>
      </c>
      <c r="AB13" t="s">
        <v>47</v>
      </c>
      <c r="AC13" t="s">
        <v>48</v>
      </c>
      <c r="AD13">
        <v>1</v>
      </c>
      <c r="AE13" t="s">
        <v>354</v>
      </c>
      <c r="AF13" t="s">
        <v>43</v>
      </c>
      <c r="AG13">
        <v>1</v>
      </c>
      <c r="AJ13" t="s">
        <v>49</v>
      </c>
      <c r="AK13" t="s">
        <v>48</v>
      </c>
      <c r="AL13" t="s">
        <v>50</v>
      </c>
      <c r="AM13" t="s">
        <v>48</v>
      </c>
      <c r="AO13">
        <v>0</v>
      </c>
    </row>
    <row r="14" spans="1:41">
      <c r="A14" s="85" t="e">
        <f>#REF!</f>
        <v>#REF!</v>
      </c>
      <c r="B14" s="81" t="str">
        <f t="shared" si="0"/>
        <v>14:31:57</v>
      </c>
      <c r="C14" s="81" t="s">
        <v>28</v>
      </c>
      <c r="D14" s="82">
        <f t="shared" si="1"/>
        <v>240</v>
      </c>
      <c r="E14" s="86">
        <f t="shared" si="2"/>
        <v>10.02</v>
      </c>
      <c r="F14" s="83">
        <f t="shared" si="4"/>
        <v>2404.7999999999997</v>
      </c>
      <c r="G14" s="83" t="s">
        <v>13</v>
      </c>
      <c r="H14" s="83" t="str">
        <f t="shared" si="3"/>
        <v>00146021156TRLO0</v>
      </c>
      <c r="I14" s="84"/>
      <c r="J14" t="s">
        <v>43</v>
      </c>
      <c r="K14" t="s">
        <v>44</v>
      </c>
      <c r="L14">
        <v>240</v>
      </c>
      <c r="M14">
        <v>1002</v>
      </c>
      <c r="N14" t="s">
        <v>52</v>
      </c>
      <c r="O14" t="s">
        <v>355</v>
      </c>
      <c r="P14" t="s">
        <v>45</v>
      </c>
      <c r="Q14" t="s">
        <v>356</v>
      </c>
      <c r="R14">
        <v>840</v>
      </c>
      <c r="S14">
        <v>1</v>
      </c>
      <c r="T14">
        <v>1</v>
      </c>
      <c r="U14">
        <v>0</v>
      </c>
      <c r="V14" t="s">
        <v>331</v>
      </c>
      <c r="W14" t="s">
        <v>46</v>
      </c>
      <c r="X14">
        <v>1</v>
      </c>
      <c r="Y14">
        <v>0</v>
      </c>
      <c r="Z14">
        <v>0</v>
      </c>
      <c r="AB14" t="s">
        <v>47</v>
      </c>
      <c r="AC14" t="s">
        <v>48</v>
      </c>
      <c r="AD14">
        <v>1</v>
      </c>
      <c r="AE14" t="s">
        <v>356</v>
      </c>
      <c r="AF14" t="s">
        <v>43</v>
      </c>
      <c r="AG14">
        <v>1</v>
      </c>
      <c r="AJ14" t="s">
        <v>49</v>
      </c>
      <c r="AK14" t="s">
        <v>48</v>
      </c>
      <c r="AL14" t="s">
        <v>50</v>
      </c>
      <c r="AM14" t="s">
        <v>48</v>
      </c>
      <c r="AO14">
        <v>0</v>
      </c>
    </row>
    <row r="15" spans="1:41">
      <c r="A15" s="85" t="e">
        <f>#REF!</f>
        <v>#REF!</v>
      </c>
      <c r="B15" s="81" t="str">
        <f t="shared" si="0"/>
        <v>14:31:57</v>
      </c>
      <c r="C15" s="81" t="s">
        <v>28</v>
      </c>
      <c r="D15" s="82">
        <f t="shared" si="1"/>
        <v>556</v>
      </c>
      <c r="E15" s="86">
        <f t="shared" si="2"/>
        <v>10.02</v>
      </c>
      <c r="F15" s="83">
        <f t="shared" si="4"/>
        <v>5571.12</v>
      </c>
      <c r="G15" s="83" t="s">
        <v>13</v>
      </c>
      <c r="H15" s="83" t="str">
        <f t="shared" si="3"/>
        <v>00146021155TRLO0</v>
      </c>
      <c r="I15" s="84"/>
      <c r="J15" t="s">
        <v>43</v>
      </c>
      <c r="K15" t="s">
        <v>44</v>
      </c>
      <c r="L15">
        <v>556</v>
      </c>
      <c r="M15">
        <v>1002</v>
      </c>
      <c r="N15" t="s">
        <v>52</v>
      </c>
      <c r="O15" t="s">
        <v>355</v>
      </c>
      <c r="P15" t="s">
        <v>45</v>
      </c>
      <c r="Q15" t="s">
        <v>357</v>
      </c>
      <c r="R15">
        <v>840</v>
      </c>
      <c r="S15">
        <v>1</v>
      </c>
      <c r="T15">
        <v>1</v>
      </c>
      <c r="U15">
        <v>0</v>
      </c>
      <c r="V15" t="s">
        <v>331</v>
      </c>
      <c r="W15" t="s">
        <v>46</v>
      </c>
      <c r="X15">
        <v>1</v>
      </c>
      <c r="Y15">
        <v>0</v>
      </c>
      <c r="Z15">
        <v>0</v>
      </c>
      <c r="AB15" t="s">
        <v>47</v>
      </c>
      <c r="AC15" t="s">
        <v>48</v>
      </c>
      <c r="AD15">
        <v>1</v>
      </c>
      <c r="AE15" t="s">
        <v>357</v>
      </c>
      <c r="AF15" t="s">
        <v>43</v>
      </c>
      <c r="AG15">
        <v>1</v>
      </c>
      <c r="AJ15" t="s">
        <v>49</v>
      </c>
      <c r="AK15" t="s">
        <v>48</v>
      </c>
      <c r="AL15" t="s">
        <v>50</v>
      </c>
      <c r="AM15" t="s">
        <v>48</v>
      </c>
      <c r="AO15">
        <v>0</v>
      </c>
    </row>
    <row r="16" spans="1:41">
      <c r="A16" s="85" t="e">
        <f>#REF!</f>
        <v>#REF!</v>
      </c>
      <c r="B16" s="81" t="str">
        <f t="shared" si="0"/>
        <v>14:36:52</v>
      </c>
      <c r="C16" s="81" t="s">
        <v>28</v>
      </c>
      <c r="D16" s="82">
        <f t="shared" si="1"/>
        <v>832</v>
      </c>
      <c r="E16" s="86">
        <f t="shared" si="2"/>
        <v>10.02</v>
      </c>
      <c r="F16" s="83">
        <f t="shared" si="4"/>
        <v>8336.64</v>
      </c>
      <c r="G16" s="83" t="s">
        <v>13</v>
      </c>
      <c r="H16" s="83" t="str">
        <f t="shared" si="3"/>
        <v>00146021786TRLO0</v>
      </c>
      <c r="I16" s="84"/>
      <c r="J16" t="s">
        <v>43</v>
      </c>
      <c r="K16" t="s">
        <v>44</v>
      </c>
      <c r="L16">
        <v>832</v>
      </c>
      <c r="M16">
        <v>1002</v>
      </c>
      <c r="N16" t="s">
        <v>52</v>
      </c>
      <c r="O16" t="s">
        <v>358</v>
      </c>
      <c r="P16" t="s">
        <v>45</v>
      </c>
      <c r="Q16" t="s">
        <v>359</v>
      </c>
      <c r="R16">
        <v>840</v>
      </c>
      <c r="S16">
        <v>1</v>
      </c>
      <c r="T16">
        <v>1</v>
      </c>
      <c r="U16">
        <v>0</v>
      </c>
      <c r="V16" t="s">
        <v>331</v>
      </c>
      <c r="W16" t="s">
        <v>46</v>
      </c>
      <c r="X16">
        <v>1</v>
      </c>
      <c r="Y16">
        <v>0</v>
      </c>
      <c r="Z16">
        <v>0</v>
      </c>
      <c r="AB16" t="s">
        <v>47</v>
      </c>
      <c r="AC16" t="s">
        <v>48</v>
      </c>
      <c r="AD16">
        <v>1</v>
      </c>
      <c r="AE16" t="s">
        <v>359</v>
      </c>
      <c r="AF16" t="s">
        <v>43</v>
      </c>
      <c r="AG16">
        <v>1</v>
      </c>
      <c r="AJ16" t="s">
        <v>49</v>
      </c>
      <c r="AK16" t="s">
        <v>48</v>
      </c>
      <c r="AL16" t="s">
        <v>50</v>
      </c>
      <c r="AM16" t="s">
        <v>48</v>
      </c>
      <c r="AO16">
        <v>0</v>
      </c>
    </row>
    <row r="17" spans="1:41">
      <c r="A17" s="85" t="e">
        <f>#REF!</f>
        <v>#REF!</v>
      </c>
      <c r="B17" s="81" t="str">
        <f t="shared" si="0"/>
        <v>14:38:15</v>
      </c>
      <c r="C17" s="81" t="s">
        <v>28</v>
      </c>
      <c r="D17" s="82">
        <f t="shared" si="1"/>
        <v>21</v>
      </c>
      <c r="E17" s="86">
        <f t="shared" si="2"/>
        <v>10.02</v>
      </c>
      <c r="F17" s="83">
        <f t="shared" si="4"/>
        <v>210.42</v>
      </c>
      <c r="G17" s="83" t="s">
        <v>13</v>
      </c>
      <c r="H17" s="83" t="str">
        <f t="shared" si="3"/>
        <v>00146021919TRLO0</v>
      </c>
      <c r="I17" s="84"/>
      <c r="J17" t="s">
        <v>43</v>
      </c>
      <c r="K17" t="s">
        <v>44</v>
      </c>
      <c r="L17">
        <v>21</v>
      </c>
      <c r="M17">
        <v>1002</v>
      </c>
      <c r="N17" t="s">
        <v>52</v>
      </c>
      <c r="O17" t="s">
        <v>360</v>
      </c>
      <c r="P17" t="s">
        <v>45</v>
      </c>
      <c r="Q17" t="s">
        <v>361</v>
      </c>
      <c r="R17">
        <v>840</v>
      </c>
      <c r="S17">
        <v>1</v>
      </c>
      <c r="T17">
        <v>1</v>
      </c>
      <c r="U17">
        <v>0</v>
      </c>
      <c r="V17" t="s">
        <v>331</v>
      </c>
      <c r="W17" t="s">
        <v>46</v>
      </c>
      <c r="X17">
        <v>1</v>
      </c>
      <c r="Y17">
        <v>0</v>
      </c>
      <c r="Z17">
        <v>0</v>
      </c>
      <c r="AB17" t="s">
        <v>47</v>
      </c>
      <c r="AC17" t="s">
        <v>48</v>
      </c>
      <c r="AD17">
        <v>1</v>
      </c>
      <c r="AE17" t="s">
        <v>361</v>
      </c>
      <c r="AF17" t="s">
        <v>43</v>
      </c>
      <c r="AG17">
        <v>1</v>
      </c>
      <c r="AJ17" t="s">
        <v>49</v>
      </c>
      <c r="AK17" t="s">
        <v>48</v>
      </c>
      <c r="AL17" t="s">
        <v>50</v>
      </c>
      <c r="AM17" t="s">
        <v>48</v>
      </c>
      <c r="AO17">
        <v>0</v>
      </c>
    </row>
    <row r="18" spans="1:41">
      <c r="A18" s="85" t="e">
        <f>#REF!</f>
        <v>#REF!</v>
      </c>
      <c r="B18" s="81" t="str">
        <f t="shared" si="0"/>
        <v>14:38:15</v>
      </c>
      <c r="C18" s="81" t="s">
        <v>28</v>
      </c>
      <c r="D18" s="82">
        <f t="shared" si="1"/>
        <v>811</v>
      </c>
      <c r="E18" s="86">
        <f t="shared" si="2"/>
        <v>10.02</v>
      </c>
      <c r="F18" s="83">
        <f t="shared" si="4"/>
        <v>8126.2199999999993</v>
      </c>
      <c r="G18" s="83" t="s">
        <v>13</v>
      </c>
      <c r="H18" s="83" t="str">
        <f t="shared" si="3"/>
        <v>00146021918TRLO0</v>
      </c>
      <c r="I18" s="84"/>
      <c r="J18" t="s">
        <v>43</v>
      </c>
      <c r="K18" t="s">
        <v>44</v>
      </c>
      <c r="L18">
        <v>811</v>
      </c>
      <c r="M18">
        <v>1002</v>
      </c>
      <c r="N18" t="s">
        <v>52</v>
      </c>
      <c r="O18" t="s">
        <v>360</v>
      </c>
      <c r="P18" t="s">
        <v>45</v>
      </c>
      <c r="Q18" t="s">
        <v>362</v>
      </c>
      <c r="R18">
        <v>840</v>
      </c>
      <c r="S18">
        <v>1</v>
      </c>
      <c r="T18">
        <v>1</v>
      </c>
      <c r="U18">
        <v>0</v>
      </c>
      <c r="V18" t="s">
        <v>331</v>
      </c>
      <c r="W18" t="s">
        <v>46</v>
      </c>
      <c r="X18">
        <v>1</v>
      </c>
      <c r="Y18">
        <v>0</v>
      </c>
      <c r="Z18">
        <v>0</v>
      </c>
      <c r="AB18" t="s">
        <v>47</v>
      </c>
      <c r="AC18" t="s">
        <v>48</v>
      </c>
      <c r="AD18">
        <v>1</v>
      </c>
      <c r="AE18" t="s">
        <v>362</v>
      </c>
      <c r="AF18" t="s">
        <v>43</v>
      </c>
      <c r="AG18">
        <v>1</v>
      </c>
      <c r="AJ18" t="s">
        <v>49</v>
      </c>
      <c r="AK18" t="s">
        <v>48</v>
      </c>
      <c r="AL18" t="s">
        <v>50</v>
      </c>
      <c r="AM18" t="s">
        <v>48</v>
      </c>
      <c r="AO18">
        <v>0</v>
      </c>
    </row>
    <row r="19" spans="1:41">
      <c r="A19" s="85" t="e">
        <f>#REF!</f>
        <v>#REF!</v>
      </c>
      <c r="B19" s="81" t="str">
        <f t="shared" si="0"/>
        <v>14:39:17</v>
      </c>
      <c r="C19" s="81" t="s">
        <v>28</v>
      </c>
      <c r="D19" s="82">
        <f t="shared" si="1"/>
        <v>267</v>
      </c>
      <c r="E19" s="86">
        <f t="shared" si="2"/>
        <v>10.01</v>
      </c>
      <c r="F19" s="83">
        <f t="shared" si="4"/>
        <v>2672.67</v>
      </c>
      <c r="G19" s="83" t="s">
        <v>13</v>
      </c>
      <c r="H19" s="83" t="str">
        <f t="shared" si="3"/>
        <v>00146022130TRLO0</v>
      </c>
      <c r="I19" s="84"/>
      <c r="J19" t="s">
        <v>43</v>
      </c>
      <c r="K19" t="s">
        <v>44</v>
      </c>
      <c r="L19">
        <v>267</v>
      </c>
      <c r="M19">
        <v>1001</v>
      </c>
      <c r="N19" t="s">
        <v>52</v>
      </c>
      <c r="O19" t="s">
        <v>363</v>
      </c>
      <c r="P19" t="s">
        <v>45</v>
      </c>
      <c r="Q19" t="s">
        <v>364</v>
      </c>
      <c r="R19">
        <v>840</v>
      </c>
      <c r="S19">
        <v>1</v>
      </c>
      <c r="T19">
        <v>1</v>
      </c>
      <c r="U19">
        <v>0</v>
      </c>
      <c r="V19" t="s">
        <v>331</v>
      </c>
      <c r="W19" t="s">
        <v>46</v>
      </c>
      <c r="X19">
        <v>1</v>
      </c>
      <c r="Y19">
        <v>0</v>
      </c>
      <c r="Z19">
        <v>0</v>
      </c>
      <c r="AB19" t="s">
        <v>47</v>
      </c>
      <c r="AC19" t="s">
        <v>48</v>
      </c>
      <c r="AD19">
        <v>1</v>
      </c>
      <c r="AE19" t="s">
        <v>364</v>
      </c>
      <c r="AF19" t="s">
        <v>43</v>
      </c>
      <c r="AG19">
        <v>1</v>
      </c>
      <c r="AJ19" t="s">
        <v>49</v>
      </c>
      <c r="AK19" t="s">
        <v>48</v>
      </c>
      <c r="AL19" t="s">
        <v>50</v>
      </c>
      <c r="AM19" t="s">
        <v>48</v>
      </c>
      <c r="AO19">
        <v>0</v>
      </c>
    </row>
    <row r="20" spans="1:41">
      <c r="A20" s="85" t="e">
        <f>#REF!</f>
        <v>#REF!</v>
      </c>
      <c r="B20" s="81" t="str">
        <f t="shared" si="0"/>
        <v>14:39:17</v>
      </c>
      <c r="C20" s="81" t="s">
        <v>28</v>
      </c>
      <c r="D20" s="82">
        <f t="shared" si="1"/>
        <v>267</v>
      </c>
      <c r="E20" s="86">
        <f t="shared" si="2"/>
        <v>10.01</v>
      </c>
      <c r="F20" s="83">
        <f t="shared" si="4"/>
        <v>2672.67</v>
      </c>
      <c r="G20" s="83" t="s">
        <v>13</v>
      </c>
      <c r="H20" s="83" t="str">
        <f t="shared" si="3"/>
        <v>00146022129TRLO0</v>
      </c>
      <c r="I20" s="84"/>
      <c r="J20" t="s">
        <v>43</v>
      </c>
      <c r="K20" t="s">
        <v>44</v>
      </c>
      <c r="L20">
        <v>267</v>
      </c>
      <c r="M20">
        <v>1001</v>
      </c>
      <c r="N20" t="s">
        <v>52</v>
      </c>
      <c r="O20" t="s">
        <v>363</v>
      </c>
      <c r="P20" t="s">
        <v>45</v>
      </c>
      <c r="Q20" t="s">
        <v>365</v>
      </c>
      <c r="R20">
        <v>840</v>
      </c>
      <c r="S20">
        <v>1</v>
      </c>
      <c r="T20">
        <v>1</v>
      </c>
      <c r="U20">
        <v>0</v>
      </c>
      <c r="V20" t="s">
        <v>331</v>
      </c>
      <c r="W20" t="s">
        <v>46</v>
      </c>
      <c r="X20">
        <v>1</v>
      </c>
      <c r="Y20">
        <v>0</v>
      </c>
      <c r="Z20">
        <v>0</v>
      </c>
      <c r="AB20" t="s">
        <v>47</v>
      </c>
      <c r="AC20" t="s">
        <v>48</v>
      </c>
      <c r="AD20">
        <v>1</v>
      </c>
      <c r="AE20" t="s">
        <v>365</v>
      </c>
      <c r="AF20" t="s">
        <v>43</v>
      </c>
      <c r="AG20">
        <v>1</v>
      </c>
      <c r="AJ20" t="s">
        <v>49</v>
      </c>
      <c r="AK20" t="s">
        <v>48</v>
      </c>
      <c r="AL20" t="s">
        <v>50</v>
      </c>
      <c r="AM20" t="s">
        <v>48</v>
      </c>
      <c r="AO20">
        <v>0</v>
      </c>
    </row>
    <row r="21" spans="1:41">
      <c r="A21" s="85" t="e">
        <f>#REF!</f>
        <v>#REF!</v>
      </c>
      <c r="B21" s="81" t="str">
        <f t="shared" si="0"/>
        <v>14:39:17</v>
      </c>
      <c r="C21" s="81" t="s">
        <v>28</v>
      </c>
      <c r="D21" s="82">
        <f t="shared" si="1"/>
        <v>1</v>
      </c>
      <c r="E21" s="86">
        <f t="shared" si="2"/>
        <v>10.01</v>
      </c>
      <c r="F21" s="83">
        <f t="shared" si="4"/>
        <v>10.01</v>
      </c>
      <c r="G21" s="83" t="s">
        <v>13</v>
      </c>
      <c r="H21" s="83" t="str">
        <f t="shared" si="3"/>
        <v>00146022131TRLO0</v>
      </c>
      <c r="I21" s="84"/>
      <c r="J21" t="s">
        <v>43</v>
      </c>
      <c r="K21" t="s">
        <v>44</v>
      </c>
      <c r="L21">
        <v>1</v>
      </c>
      <c r="M21">
        <v>1001</v>
      </c>
      <c r="N21" t="s">
        <v>52</v>
      </c>
      <c r="O21" t="s">
        <v>366</v>
      </c>
      <c r="P21" t="s">
        <v>45</v>
      </c>
      <c r="Q21" t="s">
        <v>367</v>
      </c>
      <c r="R21">
        <v>840</v>
      </c>
      <c r="S21">
        <v>1</v>
      </c>
      <c r="T21">
        <v>1</v>
      </c>
      <c r="U21">
        <v>0</v>
      </c>
      <c r="V21" t="s">
        <v>331</v>
      </c>
      <c r="W21" t="s">
        <v>46</v>
      </c>
      <c r="X21">
        <v>1</v>
      </c>
      <c r="Y21">
        <v>0</v>
      </c>
      <c r="Z21">
        <v>0</v>
      </c>
      <c r="AB21" t="s">
        <v>47</v>
      </c>
      <c r="AC21" t="s">
        <v>48</v>
      </c>
      <c r="AD21">
        <v>1</v>
      </c>
      <c r="AE21" t="s">
        <v>367</v>
      </c>
      <c r="AF21" t="s">
        <v>43</v>
      </c>
      <c r="AG21">
        <v>1</v>
      </c>
      <c r="AJ21" t="s">
        <v>49</v>
      </c>
      <c r="AK21" t="s">
        <v>48</v>
      </c>
      <c r="AL21" t="s">
        <v>50</v>
      </c>
      <c r="AM21" t="s">
        <v>48</v>
      </c>
      <c r="AO21">
        <v>0</v>
      </c>
    </row>
    <row r="22" spans="1:41">
      <c r="A22" s="85" t="e">
        <f>#REF!</f>
        <v>#REF!</v>
      </c>
      <c r="B22" s="81" t="str">
        <f t="shared" si="0"/>
        <v>14:40:17</v>
      </c>
      <c r="C22" s="81" t="s">
        <v>28</v>
      </c>
      <c r="D22" s="82">
        <f t="shared" si="1"/>
        <v>521</v>
      </c>
      <c r="E22" s="86">
        <f t="shared" si="2"/>
        <v>10</v>
      </c>
      <c r="F22" s="83">
        <f t="shared" si="4"/>
        <v>5210</v>
      </c>
      <c r="G22" s="83" t="s">
        <v>13</v>
      </c>
      <c r="H22" s="83" t="str">
        <f t="shared" si="3"/>
        <v>00146022181TRLO0</v>
      </c>
      <c r="I22" s="84"/>
      <c r="J22" t="s">
        <v>43</v>
      </c>
      <c r="K22" t="s">
        <v>44</v>
      </c>
      <c r="L22">
        <v>521</v>
      </c>
      <c r="M22">
        <v>1000</v>
      </c>
      <c r="N22" t="s">
        <v>52</v>
      </c>
      <c r="O22" t="s">
        <v>368</v>
      </c>
      <c r="P22" t="s">
        <v>45</v>
      </c>
      <c r="Q22" t="s">
        <v>369</v>
      </c>
      <c r="R22">
        <v>840</v>
      </c>
      <c r="S22">
        <v>1</v>
      </c>
      <c r="T22">
        <v>1</v>
      </c>
      <c r="U22">
        <v>0</v>
      </c>
      <c r="V22" t="s">
        <v>331</v>
      </c>
      <c r="W22" t="s">
        <v>46</v>
      </c>
      <c r="X22">
        <v>1</v>
      </c>
      <c r="Y22">
        <v>0</v>
      </c>
      <c r="Z22">
        <v>0</v>
      </c>
      <c r="AB22" t="s">
        <v>47</v>
      </c>
      <c r="AC22" t="s">
        <v>48</v>
      </c>
      <c r="AD22">
        <v>1</v>
      </c>
      <c r="AE22" t="s">
        <v>369</v>
      </c>
      <c r="AF22" t="s">
        <v>43</v>
      </c>
      <c r="AG22">
        <v>1</v>
      </c>
      <c r="AJ22" t="s">
        <v>49</v>
      </c>
      <c r="AK22" t="s">
        <v>48</v>
      </c>
      <c r="AL22" t="s">
        <v>50</v>
      </c>
      <c r="AM22" t="s">
        <v>48</v>
      </c>
      <c r="AO22">
        <v>0</v>
      </c>
    </row>
    <row r="23" spans="1:41">
      <c r="A23" s="85" t="e">
        <f>#REF!</f>
        <v>#REF!</v>
      </c>
      <c r="B23" s="81" t="str">
        <f t="shared" si="0"/>
        <v>14:40:17</v>
      </c>
      <c r="C23" s="81" t="s">
        <v>28</v>
      </c>
      <c r="D23" s="82">
        <f t="shared" si="1"/>
        <v>521</v>
      </c>
      <c r="E23" s="86">
        <f t="shared" si="2"/>
        <v>10</v>
      </c>
      <c r="F23" s="83">
        <f t="shared" si="4"/>
        <v>5210</v>
      </c>
      <c r="G23" s="83" t="s">
        <v>13</v>
      </c>
      <c r="H23" s="83" t="str">
        <f t="shared" si="3"/>
        <v>00146022182TRLO0</v>
      </c>
      <c r="I23" s="84"/>
      <c r="J23" t="s">
        <v>43</v>
      </c>
      <c r="K23" t="s">
        <v>44</v>
      </c>
      <c r="L23">
        <v>521</v>
      </c>
      <c r="M23">
        <v>1000</v>
      </c>
      <c r="N23" t="s">
        <v>52</v>
      </c>
      <c r="O23" t="s">
        <v>370</v>
      </c>
      <c r="P23" t="s">
        <v>45</v>
      </c>
      <c r="Q23" t="s">
        <v>371</v>
      </c>
      <c r="R23">
        <v>840</v>
      </c>
      <c r="S23">
        <v>1</v>
      </c>
      <c r="T23">
        <v>1</v>
      </c>
      <c r="U23">
        <v>0</v>
      </c>
      <c r="V23" t="s">
        <v>331</v>
      </c>
      <c r="W23" t="s">
        <v>46</v>
      </c>
      <c r="X23">
        <v>1</v>
      </c>
      <c r="Y23">
        <v>0</v>
      </c>
      <c r="Z23">
        <v>0</v>
      </c>
      <c r="AB23" t="s">
        <v>47</v>
      </c>
      <c r="AC23" t="s">
        <v>48</v>
      </c>
      <c r="AD23">
        <v>1</v>
      </c>
      <c r="AE23" t="s">
        <v>371</v>
      </c>
      <c r="AF23" t="s">
        <v>43</v>
      </c>
      <c r="AG23">
        <v>1</v>
      </c>
      <c r="AJ23" t="s">
        <v>49</v>
      </c>
      <c r="AK23" t="s">
        <v>48</v>
      </c>
      <c r="AL23" t="s">
        <v>50</v>
      </c>
      <c r="AM23" t="s">
        <v>48</v>
      </c>
      <c r="AO23">
        <v>0</v>
      </c>
    </row>
    <row r="24" spans="1:41">
      <c r="A24" s="85" t="e">
        <f>#REF!</f>
        <v>#REF!</v>
      </c>
      <c r="B24" s="81" t="str">
        <f t="shared" si="0"/>
        <v>14:40:17</v>
      </c>
      <c r="C24" s="81" t="s">
        <v>28</v>
      </c>
      <c r="D24" s="82">
        <f t="shared" si="1"/>
        <v>1</v>
      </c>
      <c r="E24" s="86">
        <f t="shared" si="2"/>
        <v>10</v>
      </c>
      <c r="F24" s="83">
        <f t="shared" si="4"/>
        <v>10</v>
      </c>
      <c r="G24" s="83" t="s">
        <v>13</v>
      </c>
      <c r="H24" s="83" t="str">
        <f t="shared" si="3"/>
        <v>00146022183TRLO0</v>
      </c>
      <c r="I24" s="84"/>
      <c r="J24" t="s">
        <v>43</v>
      </c>
      <c r="K24" t="s">
        <v>44</v>
      </c>
      <c r="L24">
        <v>1</v>
      </c>
      <c r="M24">
        <v>1000</v>
      </c>
      <c r="N24" t="s">
        <v>52</v>
      </c>
      <c r="O24" t="s">
        <v>372</v>
      </c>
      <c r="P24" t="s">
        <v>45</v>
      </c>
      <c r="Q24" t="s">
        <v>373</v>
      </c>
      <c r="R24">
        <v>840</v>
      </c>
      <c r="S24">
        <v>1</v>
      </c>
      <c r="T24">
        <v>1</v>
      </c>
      <c r="U24">
        <v>0</v>
      </c>
      <c r="V24" t="s">
        <v>331</v>
      </c>
      <c r="W24" t="s">
        <v>46</v>
      </c>
      <c r="X24">
        <v>1</v>
      </c>
      <c r="Y24">
        <v>0</v>
      </c>
      <c r="Z24">
        <v>0</v>
      </c>
      <c r="AB24" t="s">
        <v>47</v>
      </c>
      <c r="AC24" t="s">
        <v>48</v>
      </c>
      <c r="AD24">
        <v>1</v>
      </c>
      <c r="AE24" t="s">
        <v>373</v>
      </c>
      <c r="AF24" t="s">
        <v>43</v>
      </c>
      <c r="AG24">
        <v>1</v>
      </c>
      <c r="AJ24" t="s">
        <v>49</v>
      </c>
      <c r="AK24" t="s">
        <v>48</v>
      </c>
      <c r="AL24" t="s">
        <v>50</v>
      </c>
      <c r="AM24" t="s">
        <v>48</v>
      </c>
      <c r="AO24">
        <v>0</v>
      </c>
    </row>
    <row r="25" spans="1:41">
      <c r="A25" s="85" t="e">
        <f>#REF!</f>
        <v>#REF!</v>
      </c>
      <c r="B25" s="81" t="str">
        <f t="shared" ref="B25:B33" si="5">MID(O25,FIND(" ",O25)+1,8)</f>
        <v>14:41:19</v>
      </c>
      <c r="C25" s="81" t="s">
        <v>28</v>
      </c>
      <c r="D25" s="82">
        <f t="shared" ref="D25:D33" si="6">L25</f>
        <v>202</v>
      </c>
      <c r="E25" s="86">
        <f t="shared" ref="E25:E33" si="7">M25/100</f>
        <v>10</v>
      </c>
      <c r="F25" s="83">
        <f t="shared" ref="F25:F33" si="8">(D25*E25)</f>
        <v>2020</v>
      </c>
      <c r="G25" s="83" t="s">
        <v>13</v>
      </c>
      <c r="H25" s="83" t="str">
        <f t="shared" ref="H25:H33" si="9">Q25</f>
        <v>00146022254TRLO0</v>
      </c>
      <c r="I25" s="84"/>
      <c r="J25" t="s">
        <v>43</v>
      </c>
      <c r="K25" t="s">
        <v>44</v>
      </c>
      <c r="L25">
        <v>202</v>
      </c>
      <c r="M25">
        <v>1000</v>
      </c>
      <c r="N25" t="s">
        <v>52</v>
      </c>
      <c r="O25" t="s">
        <v>374</v>
      </c>
      <c r="P25" t="s">
        <v>45</v>
      </c>
      <c r="Q25" t="s">
        <v>375</v>
      </c>
      <c r="R25">
        <v>840</v>
      </c>
      <c r="S25">
        <v>1</v>
      </c>
      <c r="T25">
        <v>1</v>
      </c>
      <c r="U25">
        <v>0</v>
      </c>
      <c r="V25" t="s">
        <v>331</v>
      </c>
      <c r="W25" t="s">
        <v>46</v>
      </c>
      <c r="X25">
        <v>1</v>
      </c>
      <c r="Y25">
        <v>0</v>
      </c>
      <c r="Z25">
        <v>0</v>
      </c>
      <c r="AB25" t="s">
        <v>47</v>
      </c>
      <c r="AC25" t="s">
        <v>48</v>
      </c>
      <c r="AD25">
        <v>1</v>
      </c>
      <c r="AE25" t="s">
        <v>375</v>
      </c>
      <c r="AF25" t="s">
        <v>43</v>
      </c>
      <c r="AG25">
        <v>1</v>
      </c>
      <c r="AJ25" t="s">
        <v>49</v>
      </c>
      <c r="AK25" t="s">
        <v>48</v>
      </c>
      <c r="AL25" t="s">
        <v>50</v>
      </c>
      <c r="AM25" t="s">
        <v>48</v>
      </c>
      <c r="AO25">
        <v>0</v>
      </c>
    </row>
    <row r="26" spans="1:41">
      <c r="A26" s="85" t="e">
        <f>#REF!</f>
        <v>#REF!</v>
      </c>
      <c r="B26" s="81" t="str">
        <f t="shared" si="5"/>
        <v>15:03:03</v>
      </c>
      <c r="C26" s="81" t="s">
        <v>28</v>
      </c>
      <c r="D26" s="82">
        <f t="shared" si="6"/>
        <v>1400</v>
      </c>
      <c r="E26" s="86">
        <f t="shared" si="7"/>
        <v>9.9700000000000006</v>
      </c>
      <c r="F26" s="83">
        <f t="shared" si="8"/>
        <v>13958</v>
      </c>
      <c r="G26" s="83" t="s">
        <v>13</v>
      </c>
      <c r="H26" s="83" t="str">
        <f t="shared" si="9"/>
        <v>00146025007TRLO0</v>
      </c>
      <c r="I26" s="84"/>
      <c r="J26" t="s">
        <v>43</v>
      </c>
      <c r="K26" t="s">
        <v>44</v>
      </c>
      <c r="L26">
        <v>1400</v>
      </c>
      <c r="M26">
        <v>997</v>
      </c>
      <c r="N26" t="s">
        <v>51</v>
      </c>
      <c r="O26" t="s">
        <v>376</v>
      </c>
      <c r="P26" t="s">
        <v>53</v>
      </c>
      <c r="Q26" t="s">
        <v>377</v>
      </c>
      <c r="R26">
        <v>840</v>
      </c>
      <c r="S26">
        <v>1</v>
      </c>
      <c r="T26">
        <v>1</v>
      </c>
      <c r="U26">
        <v>0</v>
      </c>
      <c r="V26" t="s">
        <v>347</v>
      </c>
      <c r="W26" t="s">
        <v>46</v>
      </c>
      <c r="X26">
        <v>1</v>
      </c>
      <c r="Y26">
        <v>0</v>
      </c>
      <c r="Z26">
        <v>0</v>
      </c>
      <c r="AB26" t="s">
        <v>47</v>
      </c>
      <c r="AC26" t="s">
        <v>48</v>
      </c>
      <c r="AD26">
        <v>1</v>
      </c>
      <c r="AE26" t="s">
        <v>377</v>
      </c>
      <c r="AF26" t="s">
        <v>43</v>
      </c>
      <c r="AG26">
        <v>1</v>
      </c>
      <c r="AH26" t="s">
        <v>378</v>
      </c>
      <c r="AJ26" t="s">
        <v>49</v>
      </c>
      <c r="AK26" t="s">
        <v>48</v>
      </c>
      <c r="AL26" t="s">
        <v>50</v>
      </c>
      <c r="AM26" t="s">
        <v>48</v>
      </c>
      <c r="AO26">
        <v>0</v>
      </c>
    </row>
    <row r="27" spans="1:41">
      <c r="A27" s="85" t="e">
        <f>#REF!</f>
        <v>#REF!</v>
      </c>
      <c r="B27" s="81" t="str">
        <f t="shared" si="5"/>
        <v>15:13:41</v>
      </c>
      <c r="C27" s="81" t="s">
        <v>28</v>
      </c>
      <c r="D27" s="82">
        <f t="shared" si="6"/>
        <v>224</v>
      </c>
      <c r="E27" s="86">
        <f t="shared" si="7"/>
        <v>9.98</v>
      </c>
      <c r="F27" s="83">
        <f t="shared" si="8"/>
        <v>2235.52</v>
      </c>
      <c r="G27" s="83" t="s">
        <v>13</v>
      </c>
      <c r="H27" s="83" t="str">
        <f t="shared" si="9"/>
        <v>00146026636TRLO0</v>
      </c>
      <c r="I27" s="84"/>
      <c r="J27" t="s">
        <v>43</v>
      </c>
      <c r="K27" t="s">
        <v>44</v>
      </c>
      <c r="L27">
        <v>224</v>
      </c>
      <c r="M27">
        <v>998</v>
      </c>
      <c r="N27" t="s">
        <v>52</v>
      </c>
      <c r="O27" t="s">
        <v>379</v>
      </c>
      <c r="P27" t="s">
        <v>45</v>
      </c>
      <c r="Q27" t="s">
        <v>380</v>
      </c>
      <c r="R27">
        <v>840</v>
      </c>
      <c r="S27">
        <v>1</v>
      </c>
      <c r="T27">
        <v>1</v>
      </c>
      <c r="U27">
        <v>0</v>
      </c>
      <c r="V27" t="s">
        <v>331</v>
      </c>
      <c r="W27" t="s">
        <v>46</v>
      </c>
      <c r="X27">
        <v>1</v>
      </c>
      <c r="Y27">
        <v>0</v>
      </c>
      <c r="Z27">
        <v>0</v>
      </c>
      <c r="AB27" t="s">
        <v>47</v>
      </c>
      <c r="AC27" t="s">
        <v>48</v>
      </c>
      <c r="AD27">
        <v>1</v>
      </c>
      <c r="AE27" t="s">
        <v>380</v>
      </c>
      <c r="AF27" t="s">
        <v>43</v>
      </c>
      <c r="AG27">
        <v>1</v>
      </c>
      <c r="AJ27" t="s">
        <v>49</v>
      </c>
      <c r="AK27" t="s">
        <v>48</v>
      </c>
      <c r="AL27" t="s">
        <v>50</v>
      </c>
      <c r="AM27" t="s">
        <v>48</v>
      </c>
      <c r="AO27">
        <v>0</v>
      </c>
    </row>
    <row r="28" spans="1:41">
      <c r="A28" s="85" t="e">
        <f>#REF!</f>
        <v>#REF!</v>
      </c>
      <c r="B28" s="81" t="str">
        <f t="shared" si="5"/>
        <v>15:15:29</v>
      </c>
      <c r="C28" s="81" t="s">
        <v>28</v>
      </c>
      <c r="D28" s="82">
        <f t="shared" si="6"/>
        <v>142</v>
      </c>
      <c r="E28" s="86">
        <f t="shared" si="7"/>
        <v>9.98</v>
      </c>
      <c r="F28" s="83">
        <f t="shared" si="8"/>
        <v>1417.16</v>
      </c>
      <c r="G28" s="83" t="s">
        <v>13</v>
      </c>
      <c r="H28" s="83" t="str">
        <f t="shared" si="9"/>
        <v>00146026944TRLO0</v>
      </c>
      <c r="I28" s="84"/>
      <c r="J28" t="s">
        <v>43</v>
      </c>
      <c r="K28" t="s">
        <v>44</v>
      </c>
      <c r="L28">
        <v>142</v>
      </c>
      <c r="M28">
        <v>998</v>
      </c>
      <c r="N28" t="s">
        <v>52</v>
      </c>
      <c r="O28" t="s">
        <v>381</v>
      </c>
      <c r="P28" t="s">
        <v>45</v>
      </c>
      <c r="Q28" t="s">
        <v>382</v>
      </c>
      <c r="R28">
        <v>840</v>
      </c>
      <c r="S28">
        <v>1</v>
      </c>
      <c r="T28">
        <v>1</v>
      </c>
      <c r="U28">
        <v>0</v>
      </c>
      <c r="V28" t="s">
        <v>331</v>
      </c>
      <c r="W28" t="s">
        <v>46</v>
      </c>
      <c r="X28">
        <v>1</v>
      </c>
      <c r="Y28">
        <v>0</v>
      </c>
      <c r="Z28">
        <v>0</v>
      </c>
      <c r="AB28" t="s">
        <v>47</v>
      </c>
      <c r="AC28" t="s">
        <v>48</v>
      </c>
      <c r="AD28">
        <v>1</v>
      </c>
      <c r="AE28" t="s">
        <v>382</v>
      </c>
      <c r="AF28" t="s">
        <v>43</v>
      </c>
      <c r="AG28">
        <v>1</v>
      </c>
      <c r="AJ28" t="s">
        <v>49</v>
      </c>
      <c r="AK28" t="s">
        <v>48</v>
      </c>
      <c r="AL28" t="s">
        <v>50</v>
      </c>
      <c r="AM28" t="s">
        <v>48</v>
      </c>
      <c r="AO28">
        <v>0</v>
      </c>
    </row>
    <row r="29" spans="1:41">
      <c r="A29" s="85" t="e">
        <f>#REF!</f>
        <v>#REF!</v>
      </c>
      <c r="B29" s="81" t="str">
        <f t="shared" si="5"/>
        <v>16:03:14</v>
      </c>
      <c r="C29" s="81" t="s">
        <v>28</v>
      </c>
      <c r="D29" s="82">
        <f t="shared" si="6"/>
        <v>274</v>
      </c>
      <c r="E29" s="86">
        <f t="shared" si="7"/>
        <v>9.9849999999999994</v>
      </c>
      <c r="F29" s="83">
        <f t="shared" si="8"/>
        <v>2735.89</v>
      </c>
      <c r="G29" s="83" t="s">
        <v>13</v>
      </c>
      <c r="H29" s="83" t="str">
        <f t="shared" si="9"/>
        <v>00146035575TRLO0</v>
      </c>
      <c r="I29" s="84"/>
      <c r="J29" t="s">
        <v>43</v>
      </c>
      <c r="K29" t="s">
        <v>44</v>
      </c>
      <c r="L29">
        <v>274</v>
      </c>
      <c r="M29">
        <v>998.5</v>
      </c>
      <c r="N29" t="s">
        <v>52</v>
      </c>
      <c r="O29" t="s">
        <v>383</v>
      </c>
      <c r="P29" t="s">
        <v>45</v>
      </c>
      <c r="Q29" t="s">
        <v>384</v>
      </c>
      <c r="R29">
        <v>840</v>
      </c>
      <c r="S29">
        <v>1</v>
      </c>
      <c r="T29">
        <v>1</v>
      </c>
      <c r="U29">
        <v>0</v>
      </c>
      <c r="V29" t="s">
        <v>331</v>
      </c>
      <c r="W29" t="s">
        <v>46</v>
      </c>
      <c r="X29">
        <v>1</v>
      </c>
      <c r="Y29">
        <v>0</v>
      </c>
      <c r="Z29">
        <v>0</v>
      </c>
      <c r="AB29" t="s">
        <v>47</v>
      </c>
      <c r="AC29" t="s">
        <v>48</v>
      </c>
      <c r="AD29">
        <v>1</v>
      </c>
      <c r="AE29" t="s">
        <v>384</v>
      </c>
      <c r="AF29" t="s">
        <v>43</v>
      </c>
      <c r="AG29">
        <v>1</v>
      </c>
      <c r="AJ29" t="s">
        <v>49</v>
      </c>
      <c r="AK29" t="s">
        <v>48</v>
      </c>
      <c r="AL29" t="s">
        <v>50</v>
      </c>
      <c r="AM29" t="s">
        <v>48</v>
      </c>
      <c r="AO29">
        <v>0</v>
      </c>
    </row>
    <row r="30" spans="1:41">
      <c r="A30" s="85" t="e">
        <f>#REF!</f>
        <v>#REF!</v>
      </c>
      <c r="B30" s="81" t="str">
        <f t="shared" si="5"/>
        <v>16:06:14</v>
      </c>
      <c r="C30" s="81" t="s">
        <v>28</v>
      </c>
      <c r="D30" s="82">
        <f t="shared" si="6"/>
        <v>1026</v>
      </c>
      <c r="E30" s="86">
        <f t="shared" si="7"/>
        <v>9.9849999999999994</v>
      </c>
      <c r="F30" s="83">
        <f t="shared" si="8"/>
        <v>10244.609999999999</v>
      </c>
      <c r="G30" s="83" t="s">
        <v>13</v>
      </c>
      <c r="H30" s="83" t="str">
        <f t="shared" si="9"/>
        <v>00146036118TRLO0</v>
      </c>
      <c r="I30" s="84"/>
      <c r="J30" t="s">
        <v>43</v>
      </c>
      <c r="K30" t="s">
        <v>44</v>
      </c>
      <c r="L30">
        <v>1026</v>
      </c>
      <c r="M30">
        <v>998.5</v>
      </c>
      <c r="N30" t="s">
        <v>51</v>
      </c>
      <c r="O30" t="s">
        <v>385</v>
      </c>
      <c r="P30" t="s">
        <v>53</v>
      </c>
      <c r="Q30" t="s">
        <v>386</v>
      </c>
      <c r="R30">
        <v>840</v>
      </c>
      <c r="S30">
        <v>1</v>
      </c>
      <c r="T30">
        <v>1</v>
      </c>
      <c r="U30">
        <v>0</v>
      </c>
      <c r="V30" t="s">
        <v>347</v>
      </c>
      <c r="W30" t="s">
        <v>46</v>
      </c>
      <c r="X30">
        <v>1</v>
      </c>
      <c r="Y30">
        <v>0</v>
      </c>
      <c r="Z30">
        <v>0</v>
      </c>
      <c r="AB30" t="s">
        <v>47</v>
      </c>
      <c r="AC30" t="s">
        <v>48</v>
      </c>
      <c r="AD30">
        <v>1</v>
      </c>
      <c r="AE30" t="s">
        <v>386</v>
      </c>
      <c r="AF30" t="s">
        <v>43</v>
      </c>
      <c r="AG30">
        <v>1</v>
      </c>
      <c r="AH30" t="s">
        <v>387</v>
      </c>
      <c r="AJ30" t="s">
        <v>49</v>
      </c>
      <c r="AK30" t="s">
        <v>48</v>
      </c>
      <c r="AL30" t="s">
        <v>50</v>
      </c>
      <c r="AM30" t="s">
        <v>48</v>
      </c>
      <c r="AO30">
        <v>0</v>
      </c>
    </row>
    <row r="31" spans="1:41">
      <c r="A31" s="85" t="e">
        <f>#REF!</f>
        <v>#REF!</v>
      </c>
      <c r="B31" s="81" t="str">
        <f t="shared" si="5"/>
        <v>16:07:53</v>
      </c>
      <c r="C31" s="81" t="s">
        <v>28</v>
      </c>
      <c r="D31" s="82">
        <f t="shared" si="6"/>
        <v>800</v>
      </c>
      <c r="E31" s="86">
        <f t="shared" si="7"/>
        <v>9.98</v>
      </c>
      <c r="F31" s="83">
        <f t="shared" si="8"/>
        <v>7984</v>
      </c>
      <c r="G31" s="83" t="s">
        <v>13</v>
      </c>
      <c r="H31" s="83" t="str">
        <f t="shared" si="9"/>
        <v>00146036448TRLO0</v>
      </c>
      <c r="I31" s="84"/>
      <c r="J31" t="s">
        <v>43</v>
      </c>
      <c r="K31" t="s">
        <v>44</v>
      </c>
      <c r="L31">
        <v>800</v>
      </c>
      <c r="M31">
        <v>998</v>
      </c>
      <c r="N31" t="s">
        <v>51</v>
      </c>
      <c r="O31" t="s">
        <v>388</v>
      </c>
      <c r="P31" t="s">
        <v>53</v>
      </c>
      <c r="Q31" t="s">
        <v>389</v>
      </c>
      <c r="R31">
        <v>840</v>
      </c>
      <c r="S31">
        <v>1</v>
      </c>
      <c r="T31">
        <v>1</v>
      </c>
      <c r="U31">
        <v>0</v>
      </c>
      <c r="V31" t="s">
        <v>347</v>
      </c>
      <c r="W31" t="s">
        <v>46</v>
      </c>
      <c r="X31">
        <v>1</v>
      </c>
      <c r="Y31">
        <v>0</v>
      </c>
      <c r="Z31">
        <v>0</v>
      </c>
      <c r="AB31" t="s">
        <v>47</v>
      </c>
      <c r="AC31" t="s">
        <v>48</v>
      </c>
      <c r="AD31">
        <v>1</v>
      </c>
      <c r="AE31" t="s">
        <v>389</v>
      </c>
      <c r="AF31" t="s">
        <v>43</v>
      </c>
      <c r="AG31">
        <v>1</v>
      </c>
      <c r="AH31" t="s">
        <v>390</v>
      </c>
      <c r="AJ31" t="s">
        <v>49</v>
      </c>
      <c r="AK31" t="s">
        <v>48</v>
      </c>
      <c r="AL31" t="s">
        <v>50</v>
      </c>
      <c r="AM31" t="s">
        <v>48</v>
      </c>
      <c r="AO31">
        <v>0</v>
      </c>
    </row>
    <row r="32" spans="1:41">
      <c r="A32" s="85" t="e">
        <f>#REF!</f>
        <v>#REF!</v>
      </c>
      <c r="B32" s="81" t="str">
        <f t="shared" si="5"/>
        <v>16:07:53</v>
      </c>
      <c r="C32" s="81" t="s">
        <v>28</v>
      </c>
      <c r="D32" s="82">
        <f t="shared" si="6"/>
        <v>151</v>
      </c>
      <c r="E32" s="86">
        <f t="shared" si="7"/>
        <v>9.9849999999999994</v>
      </c>
      <c r="F32" s="83">
        <f t="shared" si="8"/>
        <v>1507.7349999999999</v>
      </c>
      <c r="G32" s="83" t="s">
        <v>13</v>
      </c>
      <c r="H32" s="83" t="str">
        <f t="shared" si="9"/>
        <v>00146036449TRLO0</v>
      </c>
      <c r="I32" s="84"/>
      <c r="J32" t="s">
        <v>43</v>
      </c>
      <c r="K32" t="s">
        <v>44</v>
      </c>
      <c r="L32">
        <v>151</v>
      </c>
      <c r="M32">
        <v>998.5</v>
      </c>
      <c r="N32" t="s">
        <v>52</v>
      </c>
      <c r="O32" t="s">
        <v>388</v>
      </c>
      <c r="P32" t="s">
        <v>45</v>
      </c>
      <c r="Q32" t="s">
        <v>391</v>
      </c>
      <c r="R32">
        <v>840</v>
      </c>
      <c r="S32">
        <v>1</v>
      </c>
      <c r="T32">
        <v>1</v>
      </c>
      <c r="U32">
        <v>0</v>
      </c>
      <c r="V32" t="s">
        <v>331</v>
      </c>
      <c r="W32" t="s">
        <v>46</v>
      </c>
      <c r="X32">
        <v>1</v>
      </c>
      <c r="Y32">
        <v>0</v>
      </c>
      <c r="Z32">
        <v>0</v>
      </c>
      <c r="AB32" t="s">
        <v>47</v>
      </c>
      <c r="AC32" t="s">
        <v>48</v>
      </c>
      <c r="AD32">
        <v>1</v>
      </c>
      <c r="AE32" t="s">
        <v>391</v>
      </c>
      <c r="AF32" t="s">
        <v>43</v>
      </c>
      <c r="AG32">
        <v>1</v>
      </c>
      <c r="AJ32" t="s">
        <v>49</v>
      </c>
      <c r="AK32" t="s">
        <v>48</v>
      </c>
      <c r="AL32" t="s">
        <v>50</v>
      </c>
      <c r="AM32" t="s">
        <v>48</v>
      </c>
      <c r="AO32">
        <v>0</v>
      </c>
    </row>
    <row r="33" spans="1:41">
      <c r="A33" s="85" t="e">
        <f>#REF!</f>
        <v>#REF!</v>
      </c>
      <c r="B33" s="81" t="str">
        <f t="shared" si="5"/>
        <v>16:07:53</v>
      </c>
      <c r="C33" s="81" t="s">
        <v>28</v>
      </c>
      <c r="D33" s="82">
        <f t="shared" si="6"/>
        <v>3974</v>
      </c>
      <c r="E33" s="86">
        <f t="shared" si="7"/>
        <v>9.9849999999999994</v>
      </c>
      <c r="F33" s="83">
        <f t="shared" si="8"/>
        <v>39680.39</v>
      </c>
      <c r="G33" s="83" t="s">
        <v>13</v>
      </c>
      <c r="H33" s="83" t="str">
        <f t="shared" si="9"/>
        <v>00146036447TRLO0</v>
      </c>
      <c r="J33" t="s">
        <v>43</v>
      </c>
      <c r="K33" t="s">
        <v>44</v>
      </c>
      <c r="L33">
        <v>3974</v>
      </c>
      <c r="M33">
        <v>998.5</v>
      </c>
      <c r="N33" t="s">
        <v>51</v>
      </c>
      <c r="O33" t="s">
        <v>388</v>
      </c>
      <c r="P33" t="s">
        <v>53</v>
      </c>
      <c r="Q33" t="s">
        <v>392</v>
      </c>
      <c r="R33">
        <v>840</v>
      </c>
      <c r="S33">
        <v>1</v>
      </c>
      <c r="T33">
        <v>1</v>
      </c>
      <c r="U33">
        <v>0</v>
      </c>
      <c r="V33" t="s">
        <v>347</v>
      </c>
      <c r="W33" t="s">
        <v>46</v>
      </c>
      <c r="X33">
        <v>1</v>
      </c>
      <c r="Y33">
        <v>0</v>
      </c>
      <c r="Z33">
        <v>0</v>
      </c>
      <c r="AB33" t="s">
        <v>47</v>
      </c>
      <c r="AC33" t="s">
        <v>48</v>
      </c>
      <c r="AD33">
        <v>1</v>
      </c>
      <c r="AE33" t="s">
        <v>392</v>
      </c>
      <c r="AF33" t="s">
        <v>43</v>
      </c>
      <c r="AG33">
        <v>1</v>
      </c>
      <c r="AH33" t="s">
        <v>393</v>
      </c>
      <c r="AJ33" t="s">
        <v>49</v>
      </c>
      <c r="AK33" t="s">
        <v>48</v>
      </c>
      <c r="AL33" t="s">
        <v>50</v>
      </c>
      <c r="AM33" t="s">
        <v>48</v>
      </c>
      <c r="AO33">
        <v>0</v>
      </c>
    </row>
    <row r="34" spans="1:41">
      <c r="A34" s="85" t="e">
        <f>#REF!</f>
        <v>#REF!</v>
      </c>
      <c r="B34" s="81" t="str">
        <f t="shared" ref="B34:B96" si="10">MID(O34,FIND(" ",O34)+1,8)</f>
        <v>16:07:53</v>
      </c>
      <c r="C34" s="81" t="s">
        <v>28</v>
      </c>
      <c r="D34" s="82">
        <f t="shared" ref="D34:D96" si="11">L34</f>
        <v>171</v>
      </c>
      <c r="E34" s="86">
        <f t="shared" ref="E34:E96" si="12">M34/100</f>
        <v>9.98</v>
      </c>
      <c r="F34" s="83">
        <f t="shared" ref="F34:F96" si="13">(D34*E34)</f>
        <v>1706.5800000000002</v>
      </c>
      <c r="G34" s="83" t="s">
        <v>13</v>
      </c>
      <c r="H34" s="83" t="str">
        <f t="shared" ref="H34:H96" si="14">Q34</f>
        <v>00146036450TRLO0</v>
      </c>
      <c r="J34" t="s">
        <v>43</v>
      </c>
      <c r="K34" t="s">
        <v>44</v>
      </c>
      <c r="L34">
        <v>171</v>
      </c>
      <c r="M34">
        <v>998</v>
      </c>
      <c r="N34" t="s">
        <v>51</v>
      </c>
      <c r="O34" t="s">
        <v>394</v>
      </c>
      <c r="P34" t="s">
        <v>53</v>
      </c>
      <c r="Q34" t="s">
        <v>395</v>
      </c>
      <c r="R34">
        <v>840</v>
      </c>
      <c r="S34">
        <v>1</v>
      </c>
      <c r="T34">
        <v>1</v>
      </c>
      <c r="U34">
        <v>0</v>
      </c>
      <c r="V34" t="s">
        <v>347</v>
      </c>
      <c r="W34" t="s">
        <v>46</v>
      </c>
      <c r="X34">
        <v>1</v>
      </c>
      <c r="Y34">
        <v>0</v>
      </c>
      <c r="Z34">
        <v>0</v>
      </c>
      <c r="AB34" t="s">
        <v>47</v>
      </c>
      <c r="AC34" t="s">
        <v>48</v>
      </c>
      <c r="AD34">
        <v>1</v>
      </c>
      <c r="AE34" t="s">
        <v>395</v>
      </c>
      <c r="AF34" t="s">
        <v>43</v>
      </c>
      <c r="AG34">
        <v>1</v>
      </c>
      <c r="AH34" t="s">
        <v>396</v>
      </c>
      <c r="AJ34" t="s">
        <v>49</v>
      </c>
      <c r="AK34" t="s">
        <v>48</v>
      </c>
      <c r="AL34" t="s">
        <v>50</v>
      </c>
      <c r="AM34" t="s">
        <v>48</v>
      </c>
      <c r="AO34">
        <v>0</v>
      </c>
    </row>
    <row r="35" spans="1:41">
      <c r="A35" s="85" t="e">
        <f>#REF!</f>
        <v>#REF!</v>
      </c>
      <c r="B35" s="81" t="str">
        <f t="shared" si="10"/>
        <v>16:07:53</v>
      </c>
      <c r="C35" s="81" t="s">
        <v>28</v>
      </c>
      <c r="D35" s="82">
        <f t="shared" si="11"/>
        <v>158</v>
      </c>
      <c r="E35" s="86">
        <f t="shared" si="12"/>
        <v>9.98</v>
      </c>
      <c r="F35" s="83">
        <f t="shared" si="13"/>
        <v>1576.8400000000001</v>
      </c>
      <c r="G35" s="83" t="s">
        <v>13</v>
      </c>
      <c r="H35" s="83" t="str">
        <f t="shared" si="14"/>
        <v>00146036451TRLO0</v>
      </c>
      <c r="J35" t="s">
        <v>43</v>
      </c>
      <c r="K35" t="s">
        <v>44</v>
      </c>
      <c r="L35">
        <v>158</v>
      </c>
      <c r="M35">
        <v>998</v>
      </c>
      <c r="N35" t="s">
        <v>51</v>
      </c>
      <c r="O35" t="s">
        <v>397</v>
      </c>
      <c r="P35" t="s">
        <v>53</v>
      </c>
      <c r="Q35" t="s">
        <v>398</v>
      </c>
      <c r="R35">
        <v>840</v>
      </c>
      <c r="S35">
        <v>1</v>
      </c>
      <c r="T35">
        <v>1</v>
      </c>
      <c r="U35">
        <v>0</v>
      </c>
      <c r="V35" t="s">
        <v>347</v>
      </c>
      <c r="W35" t="s">
        <v>46</v>
      </c>
      <c r="X35">
        <v>1</v>
      </c>
      <c r="Y35">
        <v>0</v>
      </c>
      <c r="Z35">
        <v>0</v>
      </c>
      <c r="AB35" t="s">
        <v>47</v>
      </c>
      <c r="AC35" t="s">
        <v>48</v>
      </c>
      <c r="AD35">
        <v>1</v>
      </c>
      <c r="AE35" t="s">
        <v>398</v>
      </c>
      <c r="AF35" t="s">
        <v>43</v>
      </c>
      <c r="AG35">
        <v>1</v>
      </c>
      <c r="AH35" t="s">
        <v>399</v>
      </c>
      <c r="AJ35" t="s">
        <v>49</v>
      </c>
      <c r="AK35" t="s">
        <v>48</v>
      </c>
      <c r="AL35" t="s">
        <v>50</v>
      </c>
      <c r="AM35" t="s">
        <v>48</v>
      </c>
      <c r="AO35">
        <v>0</v>
      </c>
    </row>
    <row r="36" spans="1:41">
      <c r="A36" s="85" t="e">
        <f>#REF!</f>
        <v>#REF!</v>
      </c>
      <c r="B36" s="81" t="str">
        <f t="shared" si="10"/>
        <v>16:13:29</v>
      </c>
      <c r="C36" s="81" t="s">
        <v>28</v>
      </c>
      <c r="D36" s="82">
        <f t="shared" si="11"/>
        <v>346</v>
      </c>
      <c r="E36" s="86">
        <f t="shared" si="12"/>
        <v>9.98</v>
      </c>
      <c r="F36" s="83">
        <f t="shared" si="13"/>
        <v>3453.08</v>
      </c>
      <c r="G36" s="83" t="s">
        <v>13</v>
      </c>
      <c r="H36" s="83" t="str">
        <f t="shared" si="14"/>
        <v>00146037143TRLO0</v>
      </c>
      <c r="J36" t="s">
        <v>43</v>
      </c>
      <c r="K36" t="s">
        <v>44</v>
      </c>
      <c r="L36">
        <v>346</v>
      </c>
      <c r="M36">
        <v>998</v>
      </c>
      <c r="N36" t="s">
        <v>51</v>
      </c>
      <c r="O36" t="s">
        <v>400</v>
      </c>
      <c r="P36" t="s">
        <v>53</v>
      </c>
      <c r="Q36" t="s">
        <v>401</v>
      </c>
      <c r="R36">
        <v>840</v>
      </c>
      <c r="S36">
        <v>1</v>
      </c>
      <c r="T36">
        <v>1</v>
      </c>
      <c r="U36">
        <v>0</v>
      </c>
      <c r="V36" t="s">
        <v>347</v>
      </c>
      <c r="W36" t="s">
        <v>46</v>
      </c>
      <c r="X36">
        <v>1</v>
      </c>
      <c r="Y36">
        <v>0</v>
      </c>
      <c r="Z36">
        <v>0</v>
      </c>
      <c r="AB36" t="s">
        <v>47</v>
      </c>
      <c r="AC36" t="s">
        <v>48</v>
      </c>
      <c r="AD36">
        <v>1</v>
      </c>
      <c r="AE36" t="s">
        <v>401</v>
      </c>
      <c r="AF36" t="s">
        <v>43</v>
      </c>
      <c r="AG36">
        <v>1</v>
      </c>
      <c r="AH36" t="s">
        <v>402</v>
      </c>
      <c r="AJ36" t="s">
        <v>49</v>
      </c>
      <c r="AK36" t="s">
        <v>48</v>
      </c>
      <c r="AL36" t="s">
        <v>50</v>
      </c>
      <c r="AM36" t="s">
        <v>48</v>
      </c>
      <c r="AO36">
        <v>0</v>
      </c>
    </row>
    <row r="37" spans="1:41">
      <c r="A37" s="85" t="e">
        <f>#REF!</f>
        <v>#REF!</v>
      </c>
      <c r="B37" s="81" t="str">
        <f t="shared" si="10"/>
        <v>16:15:21</v>
      </c>
      <c r="C37" s="81" t="s">
        <v>28</v>
      </c>
      <c r="D37" s="82">
        <f t="shared" si="11"/>
        <v>6</v>
      </c>
      <c r="E37" s="86">
        <f t="shared" si="12"/>
        <v>9.98</v>
      </c>
      <c r="F37" s="83">
        <f t="shared" si="13"/>
        <v>59.88</v>
      </c>
      <c r="G37" s="83" t="s">
        <v>13</v>
      </c>
      <c r="H37" s="83" t="str">
        <f t="shared" si="14"/>
        <v>00146037465TRLO0</v>
      </c>
      <c r="J37" t="s">
        <v>43</v>
      </c>
      <c r="K37" t="s">
        <v>44</v>
      </c>
      <c r="L37">
        <v>6</v>
      </c>
      <c r="M37">
        <v>998</v>
      </c>
      <c r="N37" t="s">
        <v>51</v>
      </c>
      <c r="O37" t="s">
        <v>403</v>
      </c>
      <c r="P37" t="s">
        <v>53</v>
      </c>
      <c r="Q37" t="s">
        <v>404</v>
      </c>
      <c r="R37">
        <v>840</v>
      </c>
      <c r="S37">
        <v>1</v>
      </c>
      <c r="T37">
        <v>1</v>
      </c>
      <c r="U37">
        <v>0</v>
      </c>
      <c r="V37" t="s">
        <v>347</v>
      </c>
      <c r="W37" t="s">
        <v>46</v>
      </c>
      <c r="X37">
        <v>1</v>
      </c>
      <c r="Y37">
        <v>0</v>
      </c>
      <c r="Z37">
        <v>0</v>
      </c>
      <c r="AB37" t="s">
        <v>47</v>
      </c>
      <c r="AC37" t="s">
        <v>48</v>
      </c>
      <c r="AD37">
        <v>1</v>
      </c>
      <c r="AE37" t="s">
        <v>404</v>
      </c>
      <c r="AF37" t="s">
        <v>43</v>
      </c>
      <c r="AG37">
        <v>1</v>
      </c>
      <c r="AH37" t="s">
        <v>405</v>
      </c>
      <c r="AJ37" t="s">
        <v>49</v>
      </c>
      <c r="AK37" t="s">
        <v>48</v>
      </c>
      <c r="AL37" t="s">
        <v>50</v>
      </c>
      <c r="AM37" t="s">
        <v>48</v>
      </c>
      <c r="AO37">
        <v>0</v>
      </c>
    </row>
    <row r="38" spans="1:41">
      <c r="A38" s="85" t="e">
        <f>#REF!</f>
        <v>#REF!</v>
      </c>
      <c r="B38" s="81" t="str">
        <f t="shared" si="10"/>
        <v>16:15:21</v>
      </c>
      <c r="C38" s="81" t="s">
        <v>28</v>
      </c>
      <c r="D38" s="82">
        <f t="shared" si="11"/>
        <v>334</v>
      </c>
      <c r="E38" s="86">
        <f t="shared" si="12"/>
        <v>9.98</v>
      </c>
      <c r="F38" s="83">
        <f t="shared" si="13"/>
        <v>3333.32</v>
      </c>
      <c r="G38" s="83" t="s">
        <v>13</v>
      </c>
      <c r="H38" s="83" t="str">
        <f t="shared" si="14"/>
        <v>00146037464TRLO0</v>
      </c>
      <c r="J38" t="s">
        <v>43</v>
      </c>
      <c r="K38" t="s">
        <v>44</v>
      </c>
      <c r="L38">
        <v>334</v>
      </c>
      <c r="M38">
        <v>998</v>
      </c>
      <c r="N38" t="s">
        <v>51</v>
      </c>
      <c r="O38" t="s">
        <v>403</v>
      </c>
      <c r="P38" t="s">
        <v>53</v>
      </c>
      <c r="Q38" t="s">
        <v>406</v>
      </c>
      <c r="R38">
        <v>840</v>
      </c>
      <c r="S38">
        <v>1</v>
      </c>
      <c r="T38">
        <v>1</v>
      </c>
      <c r="U38">
        <v>0</v>
      </c>
      <c r="V38" t="s">
        <v>347</v>
      </c>
      <c r="W38" t="s">
        <v>46</v>
      </c>
      <c r="X38">
        <v>1</v>
      </c>
      <c r="Y38">
        <v>0</v>
      </c>
      <c r="Z38">
        <v>0</v>
      </c>
      <c r="AB38" t="s">
        <v>47</v>
      </c>
      <c r="AC38" t="s">
        <v>48</v>
      </c>
      <c r="AD38">
        <v>1</v>
      </c>
      <c r="AE38" t="s">
        <v>406</v>
      </c>
      <c r="AF38" t="s">
        <v>43</v>
      </c>
      <c r="AG38">
        <v>1</v>
      </c>
      <c r="AH38" t="s">
        <v>407</v>
      </c>
      <c r="AJ38" t="s">
        <v>49</v>
      </c>
      <c r="AK38" t="s">
        <v>48</v>
      </c>
      <c r="AL38" t="s">
        <v>50</v>
      </c>
      <c r="AM38" t="s">
        <v>48</v>
      </c>
      <c r="AO38">
        <v>0</v>
      </c>
    </row>
    <row r="39" spans="1:41">
      <c r="A39" s="85" t="e">
        <f>#REF!</f>
        <v>#REF!</v>
      </c>
      <c r="B39" s="81" t="str">
        <f t="shared" si="10"/>
        <v>16:15:21</v>
      </c>
      <c r="C39" s="81" t="s">
        <v>28</v>
      </c>
      <c r="D39" s="82">
        <f t="shared" si="11"/>
        <v>640</v>
      </c>
      <c r="E39" s="86">
        <f t="shared" si="12"/>
        <v>9.98</v>
      </c>
      <c r="F39" s="83">
        <f t="shared" si="13"/>
        <v>6387.2000000000007</v>
      </c>
      <c r="G39" s="83" t="s">
        <v>13</v>
      </c>
      <c r="H39" s="83" t="str">
        <f t="shared" si="14"/>
        <v>00146037463TRLO0</v>
      </c>
      <c r="J39" t="s">
        <v>43</v>
      </c>
      <c r="K39" t="s">
        <v>44</v>
      </c>
      <c r="L39">
        <v>640</v>
      </c>
      <c r="M39">
        <v>998</v>
      </c>
      <c r="N39" t="s">
        <v>51</v>
      </c>
      <c r="O39" t="s">
        <v>403</v>
      </c>
      <c r="P39" t="s">
        <v>53</v>
      </c>
      <c r="Q39" t="s">
        <v>408</v>
      </c>
      <c r="R39">
        <v>840</v>
      </c>
      <c r="S39">
        <v>1</v>
      </c>
      <c r="T39">
        <v>1</v>
      </c>
      <c r="U39">
        <v>0</v>
      </c>
      <c r="V39" t="s">
        <v>347</v>
      </c>
      <c r="W39" t="s">
        <v>46</v>
      </c>
      <c r="X39">
        <v>1</v>
      </c>
      <c r="Y39">
        <v>0</v>
      </c>
      <c r="Z39">
        <v>0</v>
      </c>
      <c r="AB39" t="s">
        <v>47</v>
      </c>
      <c r="AC39" t="s">
        <v>48</v>
      </c>
      <c r="AD39">
        <v>1</v>
      </c>
      <c r="AE39" t="s">
        <v>408</v>
      </c>
      <c r="AF39" t="s">
        <v>43</v>
      </c>
      <c r="AG39">
        <v>1</v>
      </c>
      <c r="AH39" t="s">
        <v>409</v>
      </c>
      <c r="AJ39" t="s">
        <v>49</v>
      </c>
      <c r="AK39" t="s">
        <v>48</v>
      </c>
      <c r="AL39" t="s">
        <v>50</v>
      </c>
      <c r="AM39" t="s">
        <v>48</v>
      </c>
      <c r="AO39">
        <v>0</v>
      </c>
    </row>
    <row r="40" spans="1:41">
      <c r="A40" s="85" t="e">
        <f>#REF!</f>
        <v>#REF!</v>
      </c>
      <c r="B40" s="81" t="str">
        <f t="shared" si="10"/>
        <v>16:15:28</v>
      </c>
      <c r="C40" s="81" t="s">
        <v>28</v>
      </c>
      <c r="D40" s="82">
        <f t="shared" si="11"/>
        <v>143</v>
      </c>
      <c r="E40" s="86">
        <f t="shared" si="12"/>
        <v>9.9600000000000009</v>
      </c>
      <c r="F40" s="83">
        <f t="shared" si="13"/>
        <v>1424.2800000000002</v>
      </c>
      <c r="G40" s="83" t="s">
        <v>13</v>
      </c>
      <c r="H40" s="83" t="str">
        <f t="shared" si="14"/>
        <v>00146037484TRLO0</v>
      </c>
      <c r="J40" t="s">
        <v>43</v>
      </c>
      <c r="K40" t="s">
        <v>44</v>
      </c>
      <c r="L40">
        <v>143</v>
      </c>
      <c r="M40">
        <v>996</v>
      </c>
      <c r="N40" t="s">
        <v>51</v>
      </c>
      <c r="O40" t="s">
        <v>410</v>
      </c>
      <c r="P40" t="s">
        <v>53</v>
      </c>
      <c r="Q40" t="s">
        <v>411</v>
      </c>
      <c r="R40">
        <v>840</v>
      </c>
      <c r="S40">
        <v>1</v>
      </c>
      <c r="T40">
        <v>1</v>
      </c>
      <c r="U40">
        <v>0</v>
      </c>
      <c r="V40" t="s">
        <v>347</v>
      </c>
      <c r="W40" t="s">
        <v>46</v>
      </c>
      <c r="X40">
        <v>1</v>
      </c>
      <c r="Y40">
        <v>0</v>
      </c>
      <c r="Z40">
        <v>0</v>
      </c>
      <c r="AB40" t="s">
        <v>47</v>
      </c>
      <c r="AC40" t="s">
        <v>48</v>
      </c>
      <c r="AD40">
        <v>1</v>
      </c>
      <c r="AE40" t="s">
        <v>411</v>
      </c>
      <c r="AF40" t="s">
        <v>43</v>
      </c>
      <c r="AG40">
        <v>1</v>
      </c>
      <c r="AH40" t="s">
        <v>412</v>
      </c>
      <c r="AJ40" t="s">
        <v>49</v>
      </c>
      <c r="AK40" t="s">
        <v>48</v>
      </c>
      <c r="AL40" t="s">
        <v>50</v>
      </c>
      <c r="AM40" t="s">
        <v>48</v>
      </c>
      <c r="AO40">
        <v>0</v>
      </c>
    </row>
    <row r="41" spans="1:41">
      <c r="A41" s="85" t="e">
        <f>#REF!</f>
        <v>#REF!</v>
      </c>
      <c r="B41" s="81" t="str">
        <f t="shared" si="10"/>
        <v>16:27:59</v>
      </c>
      <c r="C41" s="81" t="s">
        <v>28</v>
      </c>
      <c r="D41" s="82">
        <f t="shared" si="11"/>
        <v>73</v>
      </c>
      <c r="E41" s="86">
        <f t="shared" si="12"/>
        <v>9.9600000000000009</v>
      </c>
      <c r="F41" s="83">
        <f t="shared" si="13"/>
        <v>727.08</v>
      </c>
      <c r="G41" s="83" t="s">
        <v>13</v>
      </c>
      <c r="H41" s="83" t="str">
        <f t="shared" si="14"/>
        <v>00146039916TRLO0</v>
      </c>
      <c r="J41" t="s">
        <v>43</v>
      </c>
      <c r="K41" t="s">
        <v>44</v>
      </c>
      <c r="L41">
        <v>73</v>
      </c>
      <c r="M41">
        <v>996</v>
      </c>
      <c r="N41" t="s">
        <v>51</v>
      </c>
      <c r="O41" t="s">
        <v>413</v>
      </c>
      <c r="P41" t="s">
        <v>53</v>
      </c>
      <c r="Q41" t="s">
        <v>414</v>
      </c>
      <c r="R41">
        <v>840</v>
      </c>
      <c r="S41">
        <v>1</v>
      </c>
      <c r="T41">
        <v>1</v>
      </c>
      <c r="U41">
        <v>0</v>
      </c>
      <c r="V41" t="s">
        <v>347</v>
      </c>
      <c r="W41" t="s">
        <v>46</v>
      </c>
      <c r="X41">
        <v>1</v>
      </c>
      <c r="Y41">
        <v>0</v>
      </c>
      <c r="Z41">
        <v>0</v>
      </c>
      <c r="AB41" t="s">
        <v>47</v>
      </c>
      <c r="AC41" t="s">
        <v>48</v>
      </c>
      <c r="AD41">
        <v>1</v>
      </c>
      <c r="AE41" t="s">
        <v>414</v>
      </c>
      <c r="AF41" t="s">
        <v>43</v>
      </c>
      <c r="AG41">
        <v>1</v>
      </c>
      <c r="AH41" t="s">
        <v>415</v>
      </c>
      <c r="AJ41" t="s">
        <v>49</v>
      </c>
      <c r="AK41" t="s">
        <v>48</v>
      </c>
      <c r="AL41" t="s">
        <v>50</v>
      </c>
      <c r="AM41" t="s">
        <v>48</v>
      </c>
      <c r="AO41">
        <v>0</v>
      </c>
    </row>
    <row r="42" spans="1:41">
      <c r="A42" s="85" t="e">
        <f>#REF!</f>
        <v>#REF!</v>
      </c>
      <c r="B42" s="81" t="e">
        <f t="shared" si="10"/>
        <v>#VALUE!</v>
      </c>
      <c r="C42" s="81" t="s">
        <v>28</v>
      </c>
      <c r="D42" s="82">
        <f t="shared" si="11"/>
        <v>0</v>
      </c>
      <c r="E42" s="86">
        <f t="shared" si="12"/>
        <v>0</v>
      </c>
      <c r="F42" s="83">
        <f t="shared" si="13"/>
        <v>0</v>
      </c>
      <c r="G42" s="83" t="s">
        <v>13</v>
      </c>
      <c r="H42" s="83">
        <f t="shared" si="14"/>
        <v>0</v>
      </c>
    </row>
    <row r="43" spans="1:41">
      <c r="A43" s="85" t="e">
        <f>#REF!</f>
        <v>#REF!</v>
      </c>
      <c r="B43" s="81" t="e">
        <f t="shared" si="10"/>
        <v>#VALUE!</v>
      </c>
      <c r="C43" s="81" t="s">
        <v>28</v>
      </c>
      <c r="D43" s="82">
        <f t="shared" si="11"/>
        <v>0</v>
      </c>
      <c r="E43" s="86">
        <f t="shared" si="12"/>
        <v>0</v>
      </c>
      <c r="F43" s="83">
        <f t="shared" si="13"/>
        <v>0</v>
      </c>
      <c r="G43" s="83" t="s">
        <v>13</v>
      </c>
      <c r="H43" s="83">
        <f t="shared" si="14"/>
        <v>0</v>
      </c>
    </row>
    <row r="44" spans="1:41">
      <c r="A44" s="85" t="e">
        <f>#REF!</f>
        <v>#REF!</v>
      </c>
      <c r="B44" s="81" t="e">
        <f t="shared" si="10"/>
        <v>#VALUE!</v>
      </c>
      <c r="C44" s="81" t="s">
        <v>28</v>
      </c>
      <c r="D44" s="82">
        <f t="shared" si="11"/>
        <v>0</v>
      </c>
      <c r="E44" s="86">
        <f t="shared" si="12"/>
        <v>0</v>
      </c>
      <c r="F44" s="83">
        <f t="shared" si="13"/>
        <v>0</v>
      </c>
      <c r="G44" s="83" t="s">
        <v>13</v>
      </c>
      <c r="H44" s="83">
        <f t="shared" si="14"/>
        <v>0</v>
      </c>
    </row>
    <row r="45" spans="1:41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1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1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1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ref="B97:B108" si="15">MID(O97,FIND(" ",O97)+1,8)</f>
        <v>#VALUE!</v>
      </c>
      <c r="C97" s="81" t="s">
        <v>28</v>
      </c>
      <c r="D97" s="82">
        <f t="shared" ref="D97:D108" si="16">L97</f>
        <v>0</v>
      </c>
      <c r="E97" s="86">
        <f t="shared" ref="E97:E108" si="17">M97/100</f>
        <v>0</v>
      </c>
      <c r="F97" s="83">
        <f t="shared" ref="F97:F108" si="18">(D97*E97)</f>
        <v>0</v>
      </c>
      <c r="G97" s="83" t="s">
        <v>13</v>
      </c>
      <c r="H97" s="83">
        <f t="shared" ref="H97:H108" si="19">Q97</f>
        <v>0</v>
      </c>
    </row>
    <row r="98" spans="1:8">
      <c r="A98" s="85" t="e">
        <f>#REF!</f>
        <v>#REF!</v>
      </c>
      <c r="B98" s="81" t="e">
        <f t="shared" si="15"/>
        <v>#VALUE!</v>
      </c>
      <c r="C98" s="81" t="s">
        <v>28</v>
      </c>
      <c r="D98" s="82">
        <f t="shared" si="16"/>
        <v>0</v>
      </c>
      <c r="E98" s="86">
        <f t="shared" si="17"/>
        <v>0</v>
      </c>
      <c r="F98" s="83">
        <f t="shared" si="18"/>
        <v>0</v>
      </c>
      <c r="G98" s="83" t="s">
        <v>13</v>
      </c>
      <c r="H98" s="83">
        <f t="shared" si="19"/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ref="B109:B114" si="20">MID(O106,FIND(" ",O106)+1,8)</f>
        <v>#VALUE!</v>
      </c>
      <c r="C109" s="81" t="s">
        <v>28</v>
      </c>
      <c r="D109" s="82">
        <f t="shared" ref="D109:D114" si="21">L106</f>
        <v>0</v>
      </c>
      <c r="E109" s="86">
        <f t="shared" ref="E109:E114" si="22">M106/100</f>
        <v>0</v>
      </c>
      <c r="F109" s="83">
        <f t="shared" ref="F109:F114" si="23">(D109*E109)</f>
        <v>0</v>
      </c>
      <c r="G109" s="83"/>
      <c r="H109" s="83">
        <f t="shared" ref="H109:H114" si="24">Q106</f>
        <v>0</v>
      </c>
    </row>
    <row r="110" spans="1:8">
      <c r="A110" s="85" t="e">
        <f>#REF!</f>
        <v>#REF!</v>
      </c>
      <c r="B110" s="81" t="e">
        <f t="shared" si="20"/>
        <v>#VALUE!</v>
      </c>
      <c r="C110" s="81" t="s">
        <v>28</v>
      </c>
      <c r="D110" s="82">
        <f t="shared" si="21"/>
        <v>0</v>
      </c>
      <c r="E110" s="86">
        <f t="shared" si="22"/>
        <v>0</v>
      </c>
      <c r="F110" s="83">
        <f t="shared" si="23"/>
        <v>0</v>
      </c>
      <c r="G110" s="83"/>
      <c r="H110" s="83">
        <f t="shared" si="24"/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ref="B115:B178" si="25">MID(O112,FIND(" ",O112)+1,8)</f>
        <v>#VALUE!</v>
      </c>
      <c r="C115" s="81" t="s">
        <v>28</v>
      </c>
      <c r="D115" s="82">
        <f t="shared" ref="D115:D178" si="26">L112</f>
        <v>0</v>
      </c>
      <c r="E115" s="86">
        <f t="shared" ref="E115:E178" si="27">M112/100</f>
        <v>0</v>
      </c>
      <c r="F115" s="83">
        <f t="shared" ref="F115:F178" si="28">(D115*E115)</f>
        <v>0</v>
      </c>
      <c r="G115" s="83"/>
      <c r="H115" s="83">
        <f t="shared" ref="H115:H178" si="29">Q112</f>
        <v>0</v>
      </c>
    </row>
    <row r="116" spans="1:8">
      <c r="A116" s="85" t="e">
        <f>#REF!</f>
        <v>#REF!</v>
      </c>
      <c r="B116" s="81" t="e">
        <f t="shared" si="25"/>
        <v>#VALUE!</v>
      </c>
      <c r="C116" s="81" t="s">
        <v>28</v>
      </c>
      <c r="D116" s="82">
        <f t="shared" si="26"/>
        <v>0</v>
      </c>
      <c r="E116" s="86">
        <f t="shared" si="27"/>
        <v>0</v>
      </c>
      <c r="F116" s="83">
        <f t="shared" si="28"/>
        <v>0</v>
      </c>
      <c r="G116" s="83"/>
      <c r="H116" s="83">
        <f t="shared" si="29"/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ref="B179:B234" si="30">MID(O176,FIND(" ",O176)+1,8)</f>
        <v>#VALUE!</v>
      </c>
      <c r="C179" s="81" t="s">
        <v>28</v>
      </c>
      <c r="D179" s="82">
        <f t="shared" ref="D179:D234" si="31">L176</f>
        <v>0</v>
      </c>
      <c r="E179" s="86">
        <f t="shared" ref="E179:E234" si="32">M176/100</f>
        <v>0</v>
      </c>
      <c r="F179" s="83">
        <f t="shared" ref="F179:F234" si="33">(D179*E179)</f>
        <v>0</v>
      </c>
      <c r="G179" s="83"/>
      <c r="H179" s="83">
        <f t="shared" ref="H179:H234" si="34">Q176</f>
        <v>0</v>
      </c>
    </row>
    <row r="180" spans="1:8">
      <c r="A180" s="85" t="e">
        <f>#REF!</f>
        <v>#REF!</v>
      </c>
      <c r="B180" s="81" t="e">
        <f t="shared" si="30"/>
        <v>#VALUE!</v>
      </c>
      <c r="C180" s="81" t="s">
        <v>28</v>
      </c>
      <c r="D180" s="82">
        <f t="shared" si="31"/>
        <v>0</v>
      </c>
      <c r="E180" s="86">
        <f t="shared" si="32"/>
        <v>0</v>
      </c>
      <c r="F180" s="83">
        <f t="shared" si="33"/>
        <v>0</v>
      </c>
      <c r="G180" s="83"/>
      <c r="H180" s="83">
        <f t="shared" si="34"/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ref="B235:B238" si="35">MID(O232,FIND(" ",O232)+1,8)</f>
        <v>#VALUE!</v>
      </c>
      <c r="C235" s="81" t="s">
        <v>28</v>
      </c>
      <c r="D235" s="82">
        <f t="shared" ref="D235:D238" si="36">L232</f>
        <v>0</v>
      </c>
      <c r="E235" s="86">
        <f t="shared" ref="E235:E238" si="37">M232/100</f>
        <v>0</v>
      </c>
      <c r="F235" s="83">
        <f t="shared" ref="F235:F238" si="38">(D235*E235)</f>
        <v>0</v>
      </c>
      <c r="G235" s="83"/>
      <c r="H235" s="83">
        <f t="shared" ref="H235:H238" si="39">Q232</f>
        <v>0</v>
      </c>
    </row>
    <row r="236" spans="1:8">
      <c r="A236" s="85" t="e">
        <f>#REF!</f>
        <v>#REF!</v>
      </c>
      <c r="B236" s="81" t="e">
        <f t="shared" si="35"/>
        <v>#VALUE!</v>
      </c>
      <c r="C236" s="81" t="s">
        <v>28</v>
      </c>
      <c r="D236" s="82">
        <f t="shared" si="36"/>
        <v>0</v>
      </c>
      <c r="E236" s="86">
        <f t="shared" si="37"/>
        <v>0</v>
      </c>
      <c r="F236" s="83">
        <f t="shared" si="38"/>
        <v>0</v>
      </c>
      <c r="G236" s="83"/>
      <c r="H236" s="83">
        <f t="shared" si="39"/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Oct 5 - 11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2017-10-11T16:18:43Z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